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tabRatio="678" firstSheet="5" activeTab="11"/>
  </bookViews>
  <sheets>
    <sheet name="Februar2010" sheetId="1" r:id="rId1"/>
    <sheet name="März2010" sheetId="2" r:id="rId2"/>
    <sheet name="April2010" sheetId="3" r:id="rId3"/>
    <sheet name="Mai2010" sheetId="4" r:id="rId4"/>
    <sheet name="Juni2010" sheetId="5" r:id="rId5"/>
    <sheet name="Juli2010" sheetId="6" r:id="rId6"/>
    <sheet name="August2010" sheetId="7" r:id="rId7"/>
    <sheet name="September2010" sheetId="8" r:id="rId8"/>
    <sheet name="Oktober2010" sheetId="9" r:id="rId9"/>
    <sheet name="November2010" sheetId="10" r:id="rId10"/>
    <sheet name="Dezember2010" sheetId="11" r:id="rId11"/>
    <sheet name="Gesamt2010" sheetId="12" r:id="rId12"/>
  </sheets>
  <definedNames/>
  <calcPr fullCalcOnLoad="1"/>
</workbook>
</file>

<file path=xl/sharedStrings.xml><?xml version="1.0" encoding="utf-8"?>
<sst xmlns="http://schemas.openxmlformats.org/spreadsheetml/2006/main" count="1249" uniqueCount="77">
  <si>
    <t>Runde 2</t>
  </si>
  <si>
    <t>Runde 3</t>
  </si>
  <si>
    <t>Runde 4</t>
  </si>
  <si>
    <t>Punkte</t>
  </si>
  <si>
    <t>Rang</t>
  </si>
  <si>
    <t>Spiel</t>
  </si>
  <si>
    <t>Siege</t>
  </si>
  <si>
    <t>Gegner</t>
  </si>
  <si>
    <t>Edwin</t>
  </si>
  <si>
    <t>Peter</t>
  </si>
  <si>
    <t>Tobi</t>
  </si>
  <si>
    <t>Sabrina</t>
  </si>
  <si>
    <t>Gerald</t>
  </si>
  <si>
    <t>Rolf</t>
  </si>
  <si>
    <t>Robert H.</t>
  </si>
  <si>
    <t>Robert E.</t>
  </si>
  <si>
    <t>Werner</t>
  </si>
  <si>
    <t>Runde1</t>
  </si>
  <si>
    <t>Tabelle</t>
  </si>
  <si>
    <t>Flunder</t>
  </si>
  <si>
    <t>Vereinsmeisterschaft Seebouler Februar 2010</t>
  </si>
  <si>
    <t>Vereinsmeisterschaft Seebouler März 2010</t>
  </si>
  <si>
    <t>Vereinsmeisterschaft Seebouler April 2010</t>
  </si>
  <si>
    <t>Vereinsmeisterschaft Seebouler Mai 2010</t>
  </si>
  <si>
    <t>Vereinsmeisterschaft Seebouler Juni 2010</t>
  </si>
  <si>
    <t>Vereinsmeisterschaft Seebouler Juli 2010</t>
  </si>
  <si>
    <t>Vereinsmeisterschaft Seebouler August 2010</t>
  </si>
  <si>
    <t>Vereinsmeisterschaft Seebouler September 2010</t>
  </si>
  <si>
    <t>Vereinsmeisterschaft Seebouler Oktober 2010</t>
  </si>
  <si>
    <t>Manfred</t>
  </si>
  <si>
    <t>Robert</t>
  </si>
  <si>
    <t>Alice</t>
  </si>
  <si>
    <t>Robert H</t>
  </si>
  <si>
    <t>frei</t>
  </si>
  <si>
    <t xml:space="preserve">Manfred </t>
  </si>
  <si>
    <t>Jürgen</t>
  </si>
  <si>
    <t>Rudi</t>
  </si>
  <si>
    <t>Rosi</t>
  </si>
  <si>
    <t>Walburga</t>
  </si>
  <si>
    <t>Tim</t>
  </si>
  <si>
    <t>Stefan</t>
  </si>
  <si>
    <t xml:space="preserve">Rolf </t>
  </si>
  <si>
    <t>Ediwn</t>
  </si>
  <si>
    <t xml:space="preserve">Edwin </t>
  </si>
  <si>
    <t>Werner D</t>
  </si>
  <si>
    <t>Gitta</t>
  </si>
  <si>
    <t>Dietmar</t>
  </si>
  <si>
    <t>Timo</t>
  </si>
  <si>
    <t>Leon</t>
  </si>
  <si>
    <t>Werner B.</t>
  </si>
  <si>
    <t>Bop</t>
  </si>
  <si>
    <t>Werner D.</t>
  </si>
  <si>
    <t xml:space="preserve">Tobi </t>
  </si>
  <si>
    <t xml:space="preserve">Leon </t>
  </si>
  <si>
    <t xml:space="preserve">Stefan </t>
  </si>
  <si>
    <t xml:space="preserve">Sabrina </t>
  </si>
  <si>
    <t xml:space="preserve">Werner B. </t>
  </si>
  <si>
    <t>Adriaan</t>
  </si>
  <si>
    <t xml:space="preserve">Adriaan </t>
  </si>
  <si>
    <t>Günni</t>
  </si>
  <si>
    <t>Robert S.</t>
  </si>
  <si>
    <t>Markus</t>
  </si>
  <si>
    <t>Michel</t>
  </si>
  <si>
    <t>Vedran</t>
  </si>
  <si>
    <t>Ingo</t>
  </si>
  <si>
    <t>Peter P.</t>
  </si>
  <si>
    <t>Schandin</t>
  </si>
  <si>
    <t>Marlow</t>
  </si>
  <si>
    <t>Dieter</t>
  </si>
  <si>
    <t>Robert S</t>
  </si>
  <si>
    <t>Robert E</t>
  </si>
  <si>
    <t xml:space="preserve">Robert E. </t>
  </si>
  <si>
    <t xml:space="preserve">Vedran </t>
  </si>
  <si>
    <t>Güni</t>
  </si>
  <si>
    <t>RobertH.</t>
  </si>
  <si>
    <t>Runde 5</t>
  </si>
  <si>
    <t>Verdan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</si>
</sst>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20" borderId="10" xfId="0" applyFill="1" applyBorder="1" applyAlignment="1">
      <alignment horizontal="centerContinuous" vertical="center"/>
    </xf>
    <xf numFmtId="0" fontId="0" fillId="20" borderId="11" xfId="0" applyFill="1" applyBorder="1" applyAlignment="1">
      <alignment horizontal="centerContinuous" vertical="center"/>
    </xf>
    <xf numFmtId="0" fontId="1" fillId="21" borderId="13" xfId="0" applyFont="1" applyFill="1" applyBorder="1" applyAlignment="1">
      <alignment horizontal="centerContinuous" vertical="center"/>
    </xf>
    <xf numFmtId="0" fontId="1" fillId="21" borderId="14" xfId="0" applyFont="1" applyFill="1" applyBorder="1" applyAlignment="1">
      <alignment horizontal="centerContinuous" vertical="center"/>
    </xf>
    <xf numFmtId="0" fontId="1" fillId="21" borderId="15" xfId="0" applyFont="1" applyFill="1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3" fillId="20" borderId="16" xfId="0" applyFont="1" applyFill="1" applyBorder="1" applyAlignment="1">
      <alignment horizontal="centerContinuous" vertical="center"/>
    </xf>
    <xf numFmtId="0" fontId="3" fillId="24" borderId="16" xfId="0" applyFont="1" applyFill="1" applyBorder="1" applyAlignment="1">
      <alignment horizontal="centerContinuous" vertical="center"/>
    </xf>
    <xf numFmtId="0" fontId="2" fillId="0" borderId="12" xfId="0" applyFont="1" applyBorder="1" applyAlignment="1">
      <alignment vertical="center"/>
    </xf>
    <xf numFmtId="0" fontId="2" fillId="20" borderId="17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20" borderId="19" xfId="0" applyFont="1" applyFill="1" applyBorder="1" applyAlignment="1">
      <alignment horizontal="centerContinuous" vertical="center"/>
    </xf>
    <xf numFmtId="0" fontId="2" fillId="20" borderId="17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" vertical="center"/>
    </xf>
    <xf numFmtId="0" fontId="0" fillId="20" borderId="12" xfId="0" applyFont="1" applyFill="1" applyBorder="1" applyAlignment="1">
      <alignment horizontal="center"/>
    </xf>
    <xf numFmtId="0" fontId="0" fillId="20" borderId="12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left"/>
    </xf>
    <xf numFmtId="0" fontId="0" fillId="20" borderId="12" xfId="0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20" borderId="12" xfId="0" applyNumberFormat="1" applyFont="1" applyFill="1" applyBorder="1" applyAlignment="1">
      <alignment horizontal="left"/>
    </xf>
    <xf numFmtId="0" fontId="1" fillId="21" borderId="16" xfId="0" applyFont="1" applyFill="1" applyBorder="1" applyAlignment="1">
      <alignment horizontal="centerContinuous" vertical="center"/>
    </xf>
    <xf numFmtId="0" fontId="1" fillId="21" borderId="10" xfId="0" applyFont="1" applyFill="1" applyBorder="1" applyAlignment="1">
      <alignment horizontal="centerContinuous" vertical="center"/>
    </xf>
    <xf numFmtId="0" fontId="1" fillId="21" borderId="11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Continuous" vertical="center"/>
    </xf>
    <xf numFmtId="0" fontId="3" fillId="20" borderId="10" xfId="0" applyFont="1" applyFill="1" applyBorder="1" applyAlignment="1">
      <alignment horizontal="centerContinuous" vertical="center"/>
    </xf>
    <xf numFmtId="0" fontId="2" fillId="2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6" xfId="0" applyBorder="1" applyAlignment="1">
      <alignment vertical="center"/>
    </xf>
    <xf numFmtId="0" fontId="0" fillId="20" borderId="0" xfId="0" applyFont="1" applyFill="1" applyAlignment="1">
      <alignment horizontal="center"/>
    </xf>
    <xf numFmtId="0" fontId="0" fillId="0" borderId="21" xfId="0" applyFont="1" applyFill="1" applyBorder="1" applyAlignment="1">
      <alignment/>
    </xf>
    <xf numFmtId="0" fontId="0" fillId="20" borderId="0" xfId="0" applyNumberFormat="1" applyFont="1" applyFill="1" applyAlignment="1">
      <alignment horizontal="center"/>
    </xf>
    <xf numFmtId="2" fontId="0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0" fillId="20" borderId="12" xfId="0" applyFill="1" applyBorder="1" applyAlignment="1">
      <alignment/>
    </xf>
    <xf numFmtId="0" fontId="0" fillId="0" borderId="20" xfId="0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3" fillId="20" borderId="19" xfId="0" applyFont="1" applyFill="1" applyBorder="1" applyAlignment="1">
      <alignment horizontal="centerContinuous" vertical="center"/>
    </xf>
    <xf numFmtId="0" fontId="3" fillId="20" borderId="17" xfId="0" applyFont="1" applyFill="1" applyBorder="1" applyAlignment="1">
      <alignment horizontal="centerContinuous" vertical="center"/>
    </xf>
    <xf numFmtId="0" fontId="0" fillId="20" borderId="17" xfId="0" applyFill="1" applyBorder="1" applyAlignment="1">
      <alignment horizontal="centerContinuous" vertical="center"/>
    </xf>
    <xf numFmtId="0" fontId="3" fillId="24" borderId="19" xfId="0" applyFont="1" applyFill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20" borderId="20" xfId="0" applyFill="1" applyBorder="1" applyAlignment="1">
      <alignment horizontal="centerContinuous" vertical="center"/>
    </xf>
    <xf numFmtId="0" fontId="0" fillId="21" borderId="10" xfId="0" applyFill="1" applyBorder="1" applyAlignment="1">
      <alignment horizontal="centerContinuous" vertical="center"/>
    </xf>
    <xf numFmtId="0" fontId="0" fillId="21" borderId="11" xfId="0" applyFill="1" applyBorder="1" applyAlignment="1">
      <alignment horizontal="centerContinuous" vertical="center"/>
    </xf>
    <xf numFmtId="0" fontId="0" fillId="20" borderId="18" xfId="0" applyFill="1" applyBorder="1" applyAlignment="1">
      <alignment horizontal="centerContinuous" vertical="center"/>
    </xf>
    <xf numFmtId="0" fontId="2" fillId="20" borderId="12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Continuous" vertical="center"/>
    </xf>
    <xf numFmtId="0" fontId="0" fillId="20" borderId="12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2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A1">
      <selection activeCell="Y4" sqref="Y4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</cols>
  <sheetData>
    <row r="1" spans="1:25" ht="39.75" customHeight="1">
      <c r="A1" s="8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1" t="s">
        <v>4</v>
      </c>
      <c r="B2" s="12" t="s">
        <v>17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28" t="s">
        <v>14</v>
      </c>
      <c r="C4" s="28" t="s">
        <v>15</v>
      </c>
      <c r="D4" s="26">
        <v>13</v>
      </c>
      <c r="E4" s="44">
        <v>4</v>
      </c>
      <c r="F4" s="25">
        <f aca="true" t="shared" si="0" ref="F4:F11">IF(D4=13,1,0)</f>
        <v>1</v>
      </c>
      <c r="G4" s="25">
        <f aca="true" t="shared" si="1" ref="G4:G11">D4-E4</f>
        <v>9</v>
      </c>
      <c r="H4" s="31" t="s">
        <v>14</v>
      </c>
      <c r="I4" s="31" t="s">
        <v>10</v>
      </c>
      <c r="J4" s="30">
        <v>13</v>
      </c>
      <c r="K4" s="30">
        <v>6</v>
      </c>
      <c r="L4" s="30">
        <f aca="true" t="shared" si="2" ref="L4:L11">IF(J4=13,1,0)+F4</f>
        <v>2</v>
      </c>
      <c r="M4" s="30">
        <f aca="true" t="shared" si="3" ref="M4:M11">G4+(J4-K4)</f>
        <v>16</v>
      </c>
      <c r="N4" s="28" t="s">
        <v>14</v>
      </c>
      <c r="O4" s="25" t="s">
        <v>11</v>
      </c>
      <c r="P4" s="25">
        <v>13</v>
      </c>
      <c r="Q4" s="25">
        <v>7</v>
      </c>
      <c r="R4" s="25">
        <f aca="true" t="shared" si="4" ref="R4:R11">IF(P4=13,1,0)+L4</f>
        <v>3</v>
      </c>
      <c r="S4" s="25">
        <f aca="true" t="shared" si="5" ref="S4:S11">M4+(P4-Q4)</f>
        <v>22</v>
      </c>
      <c r="T4" s="31" t="s">
        <v>14</v>
      </c>
      <c r="U4" s="29" t="s">
        <v>9</v>
      </c>
      <c r="V4" s="30">
        <v>13</v>
      </c>
      <c r="W4" s="30">
        <v>10</v>
      </c>
      <c r="X4" s="30">
        <f aca="true" t="shared" si="6" ref="X4:X11">IF(V4=13,1,0)+R4</f>
        <v>4</v>
      </c>
      <c r="Y4" s="30">
        <f aca="true" t="shared" si="7" ref="Y4:Y11">S4+(V4-W4)</f>
        <v>25</v>
      </c>
    </row>
    <row r="5" spans="1:25" ht="13.5" customHeight="1">
      <c r="A5" s="5">
        <v>2</v>
      </c>
      <c r="B5" s="32" t="s">
        <v>29</v>
      </c>
      <c r="C5" s="28" t="s">
        <v>12</v>
      </c>
      <c r="D5" s="25">
        <v>13</v>
      </c>
      <c r="E5" s="25">
        <v>9</v>
      </c>
      <c r="F5" s="25">
        <f t="shared" si="0"/>
        <v>1</v>
      </c>
      <c r="G5" s="25">
        <f t="shared" si="1"/>
        <v>4</v>
      </c>
      <c r="H5" s="45" t="s">
        <v>29</v>
      </c>
      <c r="I5" s="31" t="s">
        <v>11</v>
      </c>
      <c r="J5" s="30">
        <v>6</v>
      </c>
      <c r="K5" s="30">
        <v>13</v>
      </c>
      <c r="L5" s="30">
        <f t="shared" si="2"/>
        <v>1</v>
      </c>
      <c r="M5" s="30">
        <f t="shared" si="3"/>
        <v>-3</v>
      </c>
      <c r="N5" s="32" t="s">
        <v>29</v>
      </c>
      <c r="O5" s="25" t="s">
        <v>15</v>
      </c>
      <c r="P5" s="25">
        <v>13</v>
      </c>
      <c r="Q5" s="25">
        <v>6</v>
      </c>
      <c r="R5" s="25">
        <f t="shared" si="4"/>
        <v>2</v>
      </c>
      <c r="S5" s="25">
        <f t="shared" si="5"/>
        <v>4</v>
      </c>
      <c r="T5" s="45" t="s">
        <v>29</v>
      </c>
      <c r="U5" s="29" t="s">
        <v>11</v>
      </c>
      <c r="V5" s="30">
        <v>13</v>
      </c>
      <c r="W5" s="30">
        <v>12</v>
      </c>
      <c r="X5" s="30">
        <f t="shared" si="6"/>
        <v>3</v>
      </c>
      <c r="Y5" s="30">
        <f t="shared" si="7"/>
        <v>5</v>
      </c>
    </row>
    <row r="6" spans="1:25" ht="13.5" customHeight="1">
      <c r="A6" s="5">
        <v>3</v>
      </c>
      <c r="B6" s="28" t="s">
        <v>9</v>
      </c>
      <c r="C6" s="28" t="s">
        <v>11</v>
      </c>
      <c r="D6" s="25">
        <v>11</v>
      </c>
      <c r="E6" s="26">
        <v>13</v>
      </c>
      <c r="F6" s="25">
        <f t="shared" si="0"/>
        <v>0</v>
      </c>
      <c r="G6" s="25">
        <f t="shared" si="1"/>
        <v>-2</v>
      </c>
      <c r="H6" s="31" t="s">
        <v>9</v>
      </c>
      <c r="I6" s="31" t="s">
        <v>12</v>
      </c>
      <c r="J6" s="30">
        <v>13</v>
      </c>
      <c r="K6" s="30">
        <v>4</v>
      </c>
      <c r="L6" s="30">
        <f t="shared" si="2"/>
        <v>1</v>
      </c>
      <c r="M6" s="30">
        <f t="shared" si="3"/>
        <v>7</v>
      </c>
      <c r="N6" s="28" t="s">
        <v>9</v>
      </c>
      <c r="O6" s="25" t="s">
        <v>10</v>
      </c>
      <c r="P6" s="25">
        <v>13</v>
      </c>
      <c r="Q6" s="25">
        <v>11</v>
      </c>
      <c r="R6" s="25">
        <f t="shared" si="4"/>
        <v>2</v>
      </c>
      <c r="S6" s="25">
        <f t="shared" si="5"/>
        <v>9</v>
      </c>
      <c r="T6" s="31" t="s">
        <v>9</v>
      </c>
      <c r="U6" s="29" t="s">
        <v>14</v>
      </c>
      <c r="V6" s="30">
        <v>10</v>
      </c>
      <c r="W6" s="30">
        <v>13</v>
      </c>
      <c r="X6" s="30">
        <f t="shared" si="6"/>
        <v>2</v>
      </c>
      <c r="Y6" s="30">
        <f t="shared" si="7"/>
        <v>6</v>
      </c>
    </row>
    <row r="7" spans="1:25" ht="13.5" customHeight="1">
      <c r="A7" s="5">
        <v>4</v>
      </c>
      <c r="B7" s="28" t="s">
        <v>11</v>
      </c>
      <c r="C7" s="28" t="s">
        <v>9</v>
      </c>
      <c r="D7" s="26">
        <v>13</v>
      </c>
      <c r="E7" s="26">
        <v>11</v>
      </c>
      <c r="F7" s="25">
        <f t="shared" si="0"/>
        <v>1</v>
      </c>
      <c r="G7" s="25">
        <f t="shared" si="1"/>
        <v>2</v>
      </c>
      <c r="H7" s="31" t="s">
        <v>11</v>
      </c>
      <c r="I7" s="31" t="s">
        <v>29</v>
      </c>
      <c r="J7" s="30">
        <v>13</v>
      </c>
      <c r="K7" s="30">
        <v>6</v>
      </c>
      <c r="L7" s="30">
        <f t="shared" si="2"/>
        <v>2</v>
      </c>
      <c r="M7" s="30">
        <f t="shared" si="3"/>
        <v>9</v>
      </c>
      <c r="N7" s="28" t="s">
        <v>11</v>
      </c>
      <c r="O7" s="25" t="s">
        <v>14</v>
      </c>
      <c r="P7" s="25">
        <v>7</v>
      </c>
      <c r="Q7" s="25">
        <v>13</v>
      </c>
      <c r="R7" s="25">
        <f t="shared" si="4"/>
        <v>2</v>
      </c>
      <c r="S7" s="25">
        <f t="shared" si="5"/>
        <v>3</v>
      </c>
      <c r="T7" s="31" t="s">
        <v>11</v>
      </c>
      <c r="U7" s="29" t="s">
        <v>29</v>
      </c>
      <c r="V7" s="30">
        <v>12</v>
      </c>
      <c r="W7" s="30">
        <v>13</v>
      </c>
      <c r="X7" s="30">
        <f t="shared" si="6"/>
        <v>2</v>
      </c>
      <c r="Y7" s="30">
        <f t="shared" si="7"/>
        <v>2</v>
      </c>
    </row>
    <row r="8" spans="1:25" ht="13.5" customHeight="1">
      <c r="A8" s="5">
        <v>5</v>
      </c>
      <c r="B8" s="28" t="s">
        <v>15</v>
      </c>
      <c r="C8" s="28" t="s">
        <v>14</v>
      </c>
      <c r="D8" s="25">
        <v>4</v>
      </c>
      <c r="E8" s="25">
        <v>13</v>
      </c>
      <c r="F8" s="25">
        <f t="shared" si="0"/>
        <v>0</v>
      </c>
      <c r="G8" s="25">
        <f t="shared" si="1"/>
        <v>-9</v>
      </c>
      <c r="H8" s="31" t="s">
        <v>15</v>
      </c>
      <c r="I8" s="31" t="s">
        <v>16</v>
      </c>
      <c r="J8" s="30">
        <v>13</v>
      </c>
      <c r="K8" s="30">
        <v>6</v>
      </c>
      <c r="L8" s="30">
        <f t="shared" si="2"/>
        <v>1</v>
      </c>
      <c r="M8" s="30">
        <f t="shared" si="3"/>
        <v>-2</v>
      </c>
      <c r="N8" s="28" t="s">
        <v>15</v>
      </c>
      <c r="O8" s="25" t="s">
        <v>29</v>
      </c>
      <c r="P8" s="25">
        <v>6</v>
      </c>
      <c r="Q8" s="25">
        <v>13</v>
      </c>
      <c r="R8" s="25">
        <f t="shared" si="4"/>
        <v>1</v>
      </c>
      <c r="S8" s="25">
        <f t="shared" si="5"/>
        <v>-9</v>
      </c>
      <c r="T8" s="31" t="s">
        <v>15</v>
      </c>
      <c r="U8" s="29" t="s">
        <v>10</v>
      </c>
      <c r="V8" s="30">
        <v>13</v>
      </c>
      <c r="W8" s="30">
        <v>9</v>
      </c>
      <c r="X8" s="30">
        <f t="shared" si="6"/>
        <v>2</v>
      </c>
      <c r="Y8" s="30">
        <f t="shared" si="7"/>
        <v>-5</v>
      </c>
    </row>
    <row r="9" spans="1:25" ht="13.5" customHeight="1">
      <c r="A9" s="5">
        <v>6</v>
      </c>
      <c r="B9" s="28" t="s">
        <v>16</v>
      </c>
      <c r="C9" s="28" t="s">
        <v>10</v>
      </c>
      <c r="D9" s="25">
        <v>4</v>
      </c>
      <c r="E9" s="25">
        <v>13</v>
      </c>
      <c r="F9" s="25">
        <f t="shared" si="0"/>
        <v>0</v>
      </c>
      <c r="G9" s="25">
        <f t="shared" si="1"/>
        <v>-9</v>
      </c>
      <c r="H9" s="31" t="s">
        <v>16</v>
      </c>
      <c r="I9" s="31" t="s">
        <v>15</v>
      </c>
      <c r="J9" s="30">
        <v>6</v>
      </c>
      <c r="K9" s="30">
        <v>13</v>
      </c>
      <c r="L9" s="30">
        <f t="shared" si="2"/>
        <v>0</v>
      </c>
      <c r="M9" s="30">
        <f t="shared" si="3"/>
        <v>-16</v>
      </c>
      <c r="N9" s="28" t="s">
        <v>16</v>
      </c>
      <c r="O9" s="25" t="s">
        <v>12</v>
      </c>
      <c r="P9" s="25">
        <v>13</v>
      </c>
      <c r="Q9" s="25">
        <v>8</v>
      </c>
      <c r="R9" s="25">
        <f t="shared" si="4"/>
        <v>1</v>
      </c>
      <c r="S9" s="25">
        <f t="shared" si="5"/>
        <v>-11</v>
      </c>
      <c r="T9" s="31" t="s">
        <v>16</v>
      </c>
      <c r="U9" s="29" t="s">
        <v>12</v>
      </c>
      <c r="V9" s="30">
        <v>11</v>
      </c>
      <c r="W9" s="30">
        <v>3</v>
      </c>
      <c r="X9" s="30">
        <f t="shared" si="6"/>
        <v>1</v>
      </c>
      <c r="Y9" s="30">
        <f t="shared" si="7"/>
        <v>-3</v>
      </c>
    </row>
    <row r="10" spans="1:25" ht="13.5" customHeight="1">
      <c r="A10" s="5">
        <v>7</v>
      </c>
      <c r="B10" s="28" t="s">
        <v>10</v>
      </c>
      <c r="C10" s="28" t="s">
        <v>16</v>
      </c>
      <c r="D10" s="25">
        <v>13</v>
      </c>
      <c r="E10" s="25">
        <v>4</v>
      </c>
      <c r="F10" s="25">
        <f t="shared" si="0"/>
        <v>1</v>
      </c>
      <c r="G10" s="25">
        <f t="shared" si="1"/>
        <v>9</v>
      </c>
      <c r="H10" s="31" t="s">
        <v>10</v>
      </c>
      <c r="I10" s="31" t="s">
        <v>14</v>
      </c>
      <c r="J10" s="30">
        <v>6</v>
      </c>
      <c r="K10" s="30">
        <v>13</v>
      </c>
      <c r="L10" s="30">
        <f t="shared" si="2"/>
        <v>1</v>
      </c>
      <c r="M10" s="30">
        <f t="shared" si="3"/>
        <v>2</v>
      </c>
      <c r="N10" s="28" t="s">
        <v>10</v>
      </c>
      <c r="O10" s="25" t="s">
        <v>9</v>
      </c>
      <c r="P10" s="25">
        <v>11</v>
      </c>
      <c r="Q10" s="25">
        <v>13</v>
      </c>
      <c r="R10" s="25">
        <f t="shared" si="4"/>
        <v>1</v>
      </c>
      <c r="S10" s="25">
        <f t="shared" si="5"/>
        <v>0</v>
      </c>
      <c r="T10" s="31" t="s">
        <v>10</v>
      </c>
      <c r="U10" s="29" t="s">
        <v>15</v>
      </c>
      <c r="V10" s="30">
        <v>9</v>
      </c>
      <c r="W10" s="30">
        <v>13</v>
      </c>
      <c r="X10" s="30">
        <f t="shared" si="6"/>
        <v>1</v>
      </c>
      <c r="Y10" s="30">
        <f t="shared" si="7"/>
        <v>-4</v>
      </c>
    </row>
    <row r="11" spans="1:25" ht="13.5" customHeight="1">
      <c r="A11" s="5">
        <v>8</v>
      </c>
      <c r="B11" s="28" t="s">
        <v>12</v>
      </c>
      <c r="C11" s="28" t="s">
        <v>29</v>
      </c>
      <c r="D11" s="25">
        <v>9</v>
      </c>
      <c r="E11" s="25">
        <v>13</v>
      </c>
      <c r="F11" s="25">
        <f t="shared" si="0"/>
        <v>0</v>
      </c>
      <c r="G11" s="25">
        <f t="shared" si="1"/>
        <v>-4</v>
      </c>
      <c r="H11" s="31" t="s">
        <v>12</v>
      </c>
      <c r="I11" s="31" t="s">
        <v>9</v>
      </c>
      <c r="J11" s="30">
        <v>4</v>
      </c>
      <c r="K11" s="30">
        <v>13</v>
      </c>
      <c r="L11" s="30">
        <f t="shared" si="2"/>
        <v>0</v>
      </c>
      <c r="M11" s="30">
        <f t="shared" si="3"/>
        <v>-13</v>
      </c>
      <c r="N11" s="28" t="s">
        <v>12</v>
      </c>
      <c r="O11" s="25" t="s">
        <v>16</v>
      </c>
      <c r="P11" s="25">
        <v>8</v>
      </c>
      <c r="Q11" s="25">
        <v>13</v>
      </c>
      <c r="R11" s="25">
        <f t="shared" si="4"/>
        <v>0</v>
      </c>
      <c r="S11" s="25">
        <f t="shared" si="5"/>
        <v>-18</v>
      </c>
      <c r="T11" s="31" t="s">
        <v>12</v>
      </c>
      <c r="U11" s="29" t="s">
        <v>16</v>
      </c>
      <c r="V11" s="30">
        <v>13</v>
      </c>
      <c r="W11" s="30">
        <v>11</v>
      </c>
      <c r="X11" s="30">
        <f t="shared" si="6"/>
        <v>1</v>
      </c>
      <c r="Y11" s="30">
        <f t="shared" si="7"/>
        <v>-16</v>
      </c>
    </row>
    <row r="12" ht="13.5" customHeight="1"/>
    <row r="13" ht="13.5" customHeight="1"/>
    <row r="14" ht="13.5" customHeight="1"/>
    <row r="15" ht="13.5" customHeight="1"/>
    <row r="16" ht="13.5" customHeight="1"/>
    <row r="17" ht="13.5" customHeight="1"/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3"/>
  <sheetViews>
    <sheetView workbookViewId="0" topLeftCell="H1">
      <selection activeCell="H11" sqref="A11:IV11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</cols>
  <sheetData>
    <row r="1" spans="1:25" ht="39.75" customHeight="1">
      <c r="A1" s="8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1" t="s">
        <v>4</v>
      </c>
      <c r="B2" s="12" t="s">
        <v>17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28" t="s">
        <v>57</v>
      </c>
      <c r="C4" s="28" t="s">
        <v>11</v>
      </c>
      <c r="D4" s="25">
        <v>13</v>
      </c>
      <c r="E4" s="42">
        <v>8</v>
      </c>
      <c r="F4" s="25">
        <f aca="true" t="shared" si="0" ref="F4:F13">IF(D4=13,1,0)</f>
        <v>1</v>
      </c>
      <c r="G4" s="25">
        <f aca="true" t="shared" si="1" ref="G4:G13">D4-E4</f>
        <v>5</v>
      </c>
      <c r="H4" s="40" t="s">
        <v>57</v>
      </c>
      <c r="I4" s="30" t="s">
        <v>10</v>
      </c>
      <c r="J4" s="30">
        <v>13</v>
      </c>
      <c r="K4" s="63">
        <v>6</v>
      </c>
      <c r="L4" s="30">
        <f aca="true" t="shared" si="2" ref="L4:L13">IF(J4=13,1,0)+F4</f>
        <v>2</v>
      </c>
      <c r="M4" s="30">
        <f aca="true" t="shared" si="3" ref="M4:M13">G4+(J4-K4)</f>
        <v>12</v>
      </c>
      <c r="N4" s="28" t="s">
        <v>57</v>
      </c>
      <c r="O4" s="25" t="s">
        <v>29</v>
      </c>
      <c r="P4" s="25">
        <v>13</v>
      </c>
      <c r="Q4" s="42">
        <v>12</v>
      </c>
      <c r="R4" s="25">
        <f aca="true" t="shared" si="4" ref="R4:R13">IF(P4=13,1,0)+L4</f>
        <v>3</v>
      </c>
      <c r="S4" s="25">
        <f aca="true" t="shared" si="5" ref="S4:S13">M4+(P4-Q4)</f>
        <v>13</v>
      </c>
      <c r="T4" s="40" t="s">
        <v>57</v>
      </c>
      <c r="U4" s="29" t="s">
        <v>14</v>
      </c>
      <c r="V4" s="30">
        <v>13</v>
      </c>
      <c r="W4" s="63">
        <v>6</v>
      </c>
      <c r="X4" s="30">
        <f aca="true" t="shared" si="6" ref="X4:X13">IF(V4=13,1,0)+R4</f>
        <v>4</v>
      </c>
      <c r="Y4" s="30">
        <f aca="true" t="shared" si="7" ref="Y4:Y13">S4+(V4-W4)</f>
        <v>20</v>
      </c>
    </row>
    <row r="5" spans="1:25" ht="13.5" customHeight="1">
      <c r="A5" s="5">
        <v>2</v>
      </c>
      <c r="B5" s="28" t="s">
        <v>29</v>
      </c>
      <c r="C5" s="28" t="s">
        <v>46</v>
      </c>
      <c r="D5" s="25">
        <v>13</v>
      </c>
      <c r="E5" s="25">
        <v>5</v>
      </c>
      <c r="F5" s="25">
        <f t="shared" si="0"/>
        <v>1</v>
      </c>
      <c r="G5" s="25">
        <f t="shared" si="1"/>
        <v>8</v>
      </c>
      <c r="H5" s="40" t="s">
        <v>29</v>
      </c>
      <c r="I5" s="30" t="s">
        <v>16</v>
      </c>
      <c r="J5" s="30">
        <v>13</v>
      </c>
      <c r="K5" s="30">
        <v>5</v>
      </c>
      <c r="L5" s="30">
        <f t="shared" si="2"/>
        <v>2</v>
      </c>
      <c r="M5" s="30">
        <f t="shared" si="3"/>
        <v>16</v>
      </c>
      <c r="N5" s="28" t="s">
        <v>29</v>
      </c>
      <c r="O5" s="25" t="s">
        <v>57</v>
      </c>
      <c r="P5" s="25">
        <v>12</v>
      </c>
      <c r="Q5" s="25">
        <v>13</v>
      </c>
      <c r="R5" s="25">
        <f t="shared" si="4"/>
        <v>2</v>
      </c>
      <c r="S5" s="25">
        <f t="shared" si="5"/>
        <v>15</v>
      </c>
      <c r="T5" s="40" t="s">
        <v>29</v>
      </c>
      <c r="U5" s="29" t="s">
        <v>10</v>
      </c>
      <c r="V5" s="30">
        <v>13</v>
      </c>
      <c r="W5" s="30">
        <v>6</v>
      </c>
      <c r="X5" s="30">
        <f t="shared" si="6"/>
        <v>3</v>
      </c>
      <c r="Y5" s="30">
        <f t="shared" si="7"/>
        <v>22</v>
      </c>
    </row>
    <row r="6" spans="1:25" ht="13.5" customHeight="1">
      <c r="A6" s="5">
        <v>3</v>
      </c>
      <c r="B6" s="28" t="s">
        <v>12</v>
      </c>
      <c r="C6" s="28" t="s">
        <v>10</v>
      </c>
      <c r="D6" s="25">
        <v>7</v>
      </c>
      <c r="E6" s="26">
        <v>13</v>
      </c>
      <c r="F6" s="25">
        <f t="shared" si="0"/>
        <v>0</v>
      </c>
      <c r="G6" s="25">
        <f t="shared" si="1"/>
        <v>-6</v>
      </c>
      <c r="H6" s="40" t="s">
        <v>12</v>
      </c>
      <c r="I6" s="30" t="s">
        <v>11</v>
      </c>
      <c r="J6" s="30">
        <v>13</v>
      </c>
      <c r="K6" s="64">
        <v>11</v>
      </c>
      <c r="L6" s="30">
        <f t="shared" si="2"/>
        <v>1</v>
      </c>
      <c r="M6" s="30">
        <f t="shared" si="3"/>
        <v>-4</v>
      </c>
      <c r="N6" s="28" t="s">
        <v>12</v>
      </c>
      <c r="O6" s="25" t="s">
        <v>37</v>
      </c>
      <c r="P6" s="25">
        <v>13</v>
      </c>
      <c r="Q6" s="26">
        <v>9</v>
      </c>
      <c r="R6" s="25">
        <f t="shared" si="4"/>
        <v>2</v>
      </c>
      <c r="S6" s="25">
        <f t="shared" si="5"/>
        <v>0</v>
      </c>
      <c r="T6" s="40" t="s">
        <v>12</v>
      </c>
      <c r="U6" s="29" t="s">
        <v>16</v>
      </c>
      <c r="V6" s="30">
        <v>13</v>
      </c>
      <c r="W6" s="64">
        <v>8</v>
      </c>
      <c r="X6" s="30">
        <f t="shared" si="6"/>
        <v>3</v>
      </c>
      <c r="Y6" s="30">
        <f t="shared" si="7"/>
        <v>5</v>
      </c>
    </row>
    <row r="7" spans="1:25" ht="13.5" customHeight="1">
      <c r="A7" s="5">
        <v>4</v>
      </c>
      <c r="B7" s="28" t="s">
        <v>14</v>
      </c>
      <c r="C7" s="28" t="s">
        <v>37</v>
      </c>
      <c r="D7" s="26">
        <v>13</v>
      </c>
      <c r="E7" s="26">
        <v>10</v>
      </c>
      <c r="F7" s="25">
        <f t="shared" si="0"/>
        <v>1</v>
      </c>
      <c r="G7" s="25">
        <f t="shared" si="1"/>
        <v>3</v>
      </c>
      <c r="H7" s="40" t="s">
        <v>14</v>
      </c>
      <c r="I7" s="30" t="s">
        <v>37</v>
      </c>
      <c r="J7" s="64">
        <v>13</v>
      </c>
      <c r="K7" s="64">
        <v>11</v>
      </c>
      <c r="L7" s="30">
        <f t="shared" si="2"/>
        <v>2</v>
      </c>
      <c r="M7" s="30">
        <f t="shared" si="3"/>
        <v>5</v>
      </c>
      <c r="N7" s="32" t="s">
        <v>14</v>
      </c>
      <c r="O7" s="25" t="s">
        <v>9</v>
      </c>
      <c r="P7" s="26">
        <v>13</v>
      </c>
      <c r="Q7" s="26">
        <v>9</v>
      </c>
      <c r="R7" s="25">
        <f t="shared" si="4"/>
        <v>3</v>
      </c>
      <c r="S7" s="25">
        <f t="shared" si="5"/>
        <v>9</v>
      </c>
      <c r="T7" s="40" t="s">
        <v>14</v>
      </c>
      <c r="U7" s="29" t="s">
        <v>57</v>
      </c>
      <c r="V7" s="64">
        <v>6</v>
      </c>
      <c r="W7" s="64">
        <v>13</v>
      </c>
      <c r="X7" s="30">
        <f t="shared" si="6"/>
        <v>3</v>
      </c>
      <c r="Y7" s="30">
        <f t="shared" si="7"/>
        <v>2</v>
      </c>
    </row>
    <row r="8" spans="1:25" ht="13.5" customHeight="1">
      <c r="A8" s="5">
        <v>5</v>
      </c>
      <c r="B8" s="28" t="s">
        <v>9</v>
      </c>
      <c r="C8" s="28" t="s">
        <v>16</v>
      </c>
      <c r="D8" s="25">
        <v>5</v>
      </c>
      <c r="E8" s="25">
        <v>13</v>
      </c>
      <c r="F8" s="25">
        <f t="shared" si="0"/>
        <v>0</v>
      </c>
      <c r="G8" s="25">
        <f t="shared" si="1"/>
        <v>-8</v>
      </c>
      <c r="H8" s="40" t="s">
        <v>9</v>
      </c>
      <c r="I8" s="30" t="s">
        <v>46</v>
      </c>
      <c r="J8" s="30">
        <v>13</v>
      </c>
      <c r="K8" s="30">
        <v>4</v>
      </c>
      <c r="L8" s="30">
        <f t="shared" si="2"/>
        <v>1</v>
      </c>
      <c r="M8" s="30">
        <f t="shared" si="3"/>
        <v>1</v>
      </c>
      <c r="N8" s="28" t="s">
        <v>9</v>
      </c>
      <c r="O8" s="25" t="s">
        <v>14</v>
      </c>
      <c r="P8" s="25">
        <v>9</v>
      </c>
      <c r="Q8" s="25">
        <v>13</v>
      </c>
      <c r="R8" s="25">
        <f t="shared" si="4"/>
        <v>1</v>
      </c>
      <c r="S8" s="25">
        <f t="shared" si="5"/>
        <v>-3</v>
      </c>
      <c r="T8" s="40" t="s">
        <v>9</v>
      </c>
      <c r="U8" s="29" t="s">
        <v>46</v>
      </c>
      <c r="V8" s="30">
        <v>13</v>
      </c>
      <c r="W8" s="30">
        <v>11</v>
      </c>
      <c r="X8" s="30">
        <f t="shared" si="6"/>
        <v>2</v>
      </c>
      <c r="Y8" s="30">
        <f t="shared" si="7"/>
        <v>-1</v>
      </c>
    </row>
    <row r="9" spans="1:25" ht="13.5" customHeight="1">
      <c r="A9" s="5">
        <v>6</v>
      </c>
      <c r="B9" s="28" t="s">
        <v>10</v>
      </c>
      <c r="C9" s="28" t="s">
        <v>12</v>
      </c>
      <c r="D9" s="25">
        <v>13</v>
      </c>
      <c r="E9" s="25">
        <v>7</v>
      </c>
      <c r="F9" s="25">
        <f t="shared" si="0"/>
        <v>1</v>
      </c>
      <c r="G9" s="25">
        <f t="shared" si="1"/>
        <v>6</v>
      </c>
      <c r="H9" s="40" t="s">
        <v>10</v>
      </c>
      <c r="I9" s="30" t="s">
        <v>57</v>
      </c>
      <c r="J9" s="30">
        <v>6</v>
      </c>
      <c r="K9" s="30">
        <v>13</v>
      </c>
      <c r="L9" s="30">
        <f t="shared" si="2"/>
        <v>1</v>
      </c>
      <c r="M9" s="30">
        <f t="shared" si="3"/>
        <v>-1</v>
      </c>
      <c r="N9" s="28" t="s">
        <v>10</v>
      </c>
      <c r="O9" s="25" t="s">
        <v>16</v>
      </c>
      <c r="P9" s="25">
        <v>13</v>
      </c>
      <c r="Q9" s="25">
        <v>11</v>
      </c>
      <c r="R9" s="25">
        <f t="shared" si="4"/>
        <v>2</v>
      </c>
      <c r="S9" s="25">
        <f t="shared" si="5"/>
        <v>1</v>
      </c>
      <c r="T9" s="40" t="s">
        <v>10</v>
      </c>
      <c r="U9" s="29" t="s">
        <v>29</v>
      </c>
      <c r="V9" s="30">
        <v>6</v>
      </c>
      <c r="W9" s="30">
        <v>13</v>
      </c>
      <c r="X9" s="30">
        <f t="shared" si="6"/>
        <v>2</v>
      </c>
      <c r="Y9" s="30">
        <f t="shared" si="7"/>
        <v>-6</v>
      </c>
    </row>
    <row r="10" spans="1:25" ht="13.5" customHeight="1">
      <c r="A10" s="5">
        <v>7</v>
      </c>
      <c r="B10" s="28" t="s">
        <v>16</v>
      </c>
      <c r="C10" s="28" t="s">
        <v>9</v>
      </c>
      <c r="D10" s="25">
        <v>13</v>
      </c>
      <c r="E10" s="25">
        <v>5</v>
      </c>
      <c r="F10" s="25">
        <f t="shared" si="0"/>
        <v>1</v>
      </c>
      <c r="G10" s="25">
        <f t="shared" si="1"/>
        <v>8</v>
      </c>
      <c r="H10" s="40" t="s">
        <v>16</v>
      </c>
      <c r="I10" s="30" t="s">
        <v>29</v>
      </c>
      <c r="J10" s="30">
        <v>5</v>
      </c>
      <c r="K10" s="30">
        <v>13</v>
      </c>
      <c r="L10" s="30">
        <f t="shared" si="2"/>
        <v>1</v>
      </c>
      <c r="M10" s="30">
        <f t="shared" si="3"/>
        <v>0</v>
      </c>
      <c r="N10" s="28" t="s">
        <v>16</v>
      </c>
      <c r="O10" s="25" t="s">
        <v>10</v>
      </c>
      <c r="P10" s="25">
        <v>11</v>
      </c>
      <c r="Q10" s="25">
        <v>13</v>
      </c>
      <c r="R10" s="25">
        <f t="shared" si="4"/>
        <v>1</v>
      </c>
      <c r="S10" s="25">
        <f t="shared" si="5"/>
        <v>-2</v>
      </c>
      <c r="T10" s="40" t="s">
        <v>16</v>
      </c>
      <c r="U10" s="29" t="s">
        <v>12</v>
      </c>
      <c r="V10" s="30">
        <v>8</v>
      </c>
      <c r="W10" s="30">
        <v>13</v>
      </c>
      <c r="X10" s="30">
        <f t="shared" si="6"/>
        <v>1</v>
      </c>
      <c r="Y10" s="30">
        <f t="shared" si="7"/>
        <v>-7</v>
      </c>
    </row>
    <row r="11" spans="1:25" ht="13.5" customHeight="1">
      <c r="A11" s="5">
        <v>8</v>
      </c>
      <c r="B11" s="28" t="s">
        <v>46</v>
      </c>
      <c r="C11" s="28" t="s">
        <v>29</v>
      </c>
      <c r="D11" s="25">
        <v>5</v>
      </c>
      <c r="E11" s="25">
        <v>13</v>
      </c>
      <c r="F11" s="25">
        <f t="shared" si="0"/>
        <v>0</v>
      </c>
      <c r="G11" s="25">
        <f t="shared" si="1"/>
        <v>-8</v>
      </c>
      <c r="H11" s="40" t="s">
        <v>46</v>
      </c>
      <c r="I11" s="30" t="s">
        <v>9</v>
      </c>
      <c r="J11" s="30">
        <v>4</v>
      </c>
      <c r="K11" s="30">
        <v>13</v>
      </c>
      <c r="L11" s="30">
        <f t="shared" si="2"/>
        <v>0</v>
      </c>
      <c r="M11" s="30">
        <f t="shared" si="3"/>
        <v>-17</v>
      </c>
      <c r="N11" s="28" t="s">
        <v>46</v>
      </c>
      <c r="O11" s="25" t="s">
        <v>9</v>
      </c>
      <c r="P11" s="25">
        <v>13</v>
      </c>
      <c r="Q11" s="25">
        <v>6</v>
      </c>
      <c r="R11" s="25">
        <f t="shared" si="4"/>
        <v>1</v>
      </c>
      <c r="S11" s="25">
        <f t="shared" si="5"/>
        <v>-10</v>
      </c>
      <c r="T11" s="40" t="s">
        <v>46</v>
      </c>
      <c r="U11" s="29" t="s">
        <v>9</v>
      </c>
      <c r="V11" s="30">
        <v>11</v>
      </c>
      <c r="W11" s="30">
        <v>13</v>
      </c>
      <c r="X11" s="30">
        <f t="shared" si="6"/>
        <v>1</v>
      </c>
      <c r="Y11" s="30">
        <f t="shared" si="7"/>
        <v>-12</v>
      </c>
    </row>
    <row r="12" spans="1:25" ht="13.5" customHeight="1">
      <c r="A12" s="5">
        <v>9</v>
      </c>
      <c r="B12" s="28" t="s">
        <v>11</v>
      </c>
      <c r="C12" s="28" t="s">
        <v>57</v>
      </c>
      <c r="D12" s="26">
        <v>8</v>
      </c>
      <c r="E12" s="26">
        <v>13</v>
      </c>
      <c r="F12" s="25">
        <f t="shared" si="0"/>
        <v>0</v>
      </c>
      <c r="G12" s="25">
        <f t="shared" si="1"/>
        <v>-5</v>
      </c>
      <c r="H12" s="40" t="s">
        <v>11</v>
      </c>
      <c r="I12" s="30" t="s">
        <v>12</v>
      </c>
      <c r="J12" s="64">
        <v>11</v>
      </c>
      <c r="K12" s="64">
        <v>13</v>
      </c>
      <c r="L12" s="30">
        <f t="shared" si="2"/>
        <v>0</v>
      </c>
      <c r="M12" s="30">
        <f t="shared" si="3"/>
        <v>-7</v>
      </c>
      <c r="N12" s="28" t="s">
        <v>11</v>
      </c>
      <c r="O12" s="25" t="s">
        <v>46</v>
      </c>
      <c r="P12" s="26">
        <v>6</v>
      </c>
      <c r="Q12" s="26">
        <v>13</v>
      </c>
      <c r="R12" s="25">
        <f t="shared" si="4"/>
        <v>0</v>
      </c>
      <c r="S12" s="25">
        <f t="shared" si="5"/>
        <v>-14</v>
      </c>
      <c r="T12" s="40" t="s">
        <v>11</v>
      </c>
      <c r="U12" s="29" t="s">
        <v>37</v>
      </c>
      <c r="V12" s="64">
        <v>13</v>
      </c>
      <c r="W12" s="64">
        <v>11</v>
      </c>
      <c r="X12" s="30">
        <f t="shared" si="6"/>
        <v>1</v>
      </c>
      <c r="Y12" s="30">
        <f t="shared" si="7"/>
        <v>-12</v>
      </c>
    </row>
    <row r="13" spans="1:25" ht="13.5" customHeight="1">
      <c r="A13" s="5">
        <v>10</v>
      </c>
      <c r="B13" s="28" t="s">
        <v>37</v>
      </c>
      <c r="C13" s="28" t="s">
        <v>14</v>
      </c>
      <c r="D13" s="25">
        <v>10</v>
      </c>
      <c r="E13" s="25">
        <v>13</v>
      </c>
      <c r="F13" s="25">
        <f t="shared" si="0"/>
        <v>0</v>
      </c>
      <c r="G13" s="25">
        <f t="shared" si="1"/>
        <v>-3</v>
      </c>
      <c r="H13" s="40" t="s">
        <v>37</v>
      </c>
      <c r="I13" s="30" t="s">
        <v>14</v>
      </c>
      <c r="J13" s="30">
        <v>11</v>
      </c>
      <c r="K13" s="30">
        <v>13</v>
      </c>
      <c r="L13" s="30">
        <f t="shared" si="2"/>
        <v>0</v>
      </c>
      <c r="M13" s="30">
        <f t="shared" si="3"/>
        <v>-5</v>
      </c>
      <c r="N13" s="28" t="s">
        <v>37</v>
      </c>
      <c r="O13" s="25" t="s">
        <v>12</v>
      </c>
      <c r="P13" s="25">
        <v>9</v>
      </c>
      <c r="Q13" s="25">
        <v>13</v>
      </c>
      <c r="R13" s="25">
        <f t="shared" si="4"/>
        <v>0</v>
      </c>
      <c r="S13" s="25">
        <f t="shared" si="5"/>
        <v>-9</v>
      </c>
      <c r="T13" s="40" t="s">
        <v>37</v>
      </c>
      <c r="U13" s="29" t="s">
        <v>11</v>
      </c>
      <c r="V13" s="30">
        <v>11</v>
      </c>
      <c r="W13" s="30">
        <v>13</v>
      </c>
      <c r="X13" s="30">
        <f t="shared" si="6"/>
        <v>0</v>
      </c>
      <c r="Y13" s="30">
        <f t="shared" si="7"/>
        <v>-11</v>
      </c>
    </row>
    <row r="14" ht="13.5" customHeight="1"/>
    <row r="15" ht="13.5" customHeight="1"/>
    <row r="16" ht="13.5" customHeight="1"/>
    <row r="17" ht="13.5" customHeight="1"/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9"/>
  <sheetViews>
    <sheetView workbookViewId="0" topLeftCell="D1">
      <selection activeCell="T9" sqref="T9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</cols>
  <sheetData>
    <row r="1" spans="1:25" ht="39.75" customHeight="1">
      <c r="A1" s="8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1" t="s">
        <v>4</v>
      </c>
      <c r="B2" s="12" t="s">
        <v>17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28" t="s">
        <v>57</v>
      </c>
      <c r="C4" s="28" t="s">
        <v>29</v>
      </c>
      <c r="D4" s="25">
        <v>13</v>
      </c>
      <c r="E4" s="42">
        <v>7</v>
      </c>
      <c r="F4" s="25">
        <f aca="true" t="shared" si="0" ref="F4:F9">IF(D4=13,1,0)</f>
        <v>1</v>
      </c>
      <c r="G4" s="25">
        <f aca="true" t="shared" si="1" ref="G4:G9">D4-E4</f>
        <v>6</v>
      </c>
      <c r="H4" s="40" t="s">
        <v>57</v>
      </c>
      <c r="I4" s="30" t="s">
        <v>46</v>
      </c>
      <c r="J4" s="30">
        <v>13</v>
      </c>
      <c r="K4" s="63">
        <v>7</v>
      </c>
      <c r="L4" s="30">
        <f aca="true" t="shared" si="2" ref="L4:L9">IF(J4=13,1,0)+F4</f>
        <v>2</v>
      </c>
      <c r="M4" s="30">
        <f aca="true" t="shared" si="3" ref="M4:M9">G4+(J4-K4)</f>
        <v>12</v>
      </c>
      <c r="N4" s="62" t="s">
        <v>57</v>
      </c>
      <c r="O4" s="25" t="s">
        <v>10</v>
      </c>
      <c r="P4" s="25">
        <v>13</v>
      </c>
      <c r="Q4" s="42">
        <v>10</v>
      </c>
      <c r="R4" s="25">
        <f aca="true" t="shared" si="4" ref="R4:R9">IF(P4=13,1,0)+L4</f>
        <v>3</v>
      </c>
      <c r="S4" s="25">
        <f aca="true" t="shared" si="5" ref="S4:S9">M4+(P4-Q4)</f>
        <v>15</v>
      </c>
      <c r="T4" s="40" t="s">
        <v>57</v>
      </c>
      <c r="U4" s="29" t="s">
        <v>10</v>
      </c>
      <c r="V4" s="30">
        <v>13</v>
      </c>
      <c r="W4" s="63">
        <v>7</v>
      </c>
      <c r="X4" s="30">
        <f aca="true" t="shared" si="6" ref="X4:X9">IF(V4=13,1,0)+R4</f>
        <v>4</v>
      </c>
      <c r="Y4" s="30">
        <f aca="true" t="shared" si="7" ref="Y4:Y9">S4+(V4-W4)</f>
        <v>21</v>
      </c>
    </row>
    <row r="5" spans="1:25" ht="13.5" customHeight="1">
      <c r="A5" s="5">
        <v>2</v>
      </c>
      <c r="B5" s="28" t="s">
        <v>29</v>
      </c>
      <c r="C5" s="28" t="s">
        <v>57</v>
      </c>
      <c r="D5" s="25">
        <v>7</v>
      </c>
      <c r="E5" s="25">
        <v>13</v>
      </c>
      <c r="F5" s="25">
        <f t="shared" si="0"/>
        <v>0</v>
      </c>
      <c r="G5" s="25">
        <f t="shared" si="1"/>
        <v>-6</v>
      </c>
      <c r="H5" s="40" t="s">
        <v>29</v>
      </c>
      <c r="I5" s="30" t="s">
        <v>16</v>
      </c>
      <c r="J5" s="30">
        <v>13</v>
      </c>
      <c r="K5" s="30">
        <v>10</v>
      </c>
      <c r="L5" s="30">
        <f t="shared" si="2"/>
        <v>1</v>
      </c>
      <c r="M5" s="30">
        <f t="shared" si="3"/>
        <v>-3</v>
      </c>
      <c r="N5" s="62" t="s">
        <v>29</v>
      </c>
      <c r="O5" s="25" t="s">
        <v>46</v>
      </c>
      <c r="P5" s="25">
        <v>13</v>
      </c>
      <c r="Q5" s="25">
        <v>5</v>
      </c>
      <c r="R5" s="25">
        <f t="shared" si="4"/>
        <v>2</v>
      </c>
      <c r="S5" s="25">
        <f t="shared" si="5"/>
        <v>5</v>
      </c>
      <c r="T5" s="40" t="s">
        <v>29</v>
      </c>
      <c r="U5" s="29" t="s">
        <v>30</v>
      </c>
      <c r="V5" s="30">
        <v>13</v>
      </c>
      <c r="W5" s="30">
        <v>6</v>
      </c>
      <c r="X5" s="30">
        <f t="shared" si="6"/>
        <v>3</v>
      </c>
      <c r="Y5" s="30">
        <f t="shared" si="7"/>
        <v>12</v>
      </c>
    </row>
    <row r="6" spans="1:25" ht="13.5" customHeight="1">
      <c r="A6" s="5">
        <v>3</v>
      </c>
      <c r="B6" s="28" t="s">
        <v>10</v>
      </c>
      <c r="C6" s="28" t="s">
        <v>14</v>
      </c>
      <c r="D6" s="25">
        <v>13</v>
      </c>
      <c r="E6" s="25">
        <v>8</v>
      </c>
      <c r="F6" s="25">
        <f t="shared" si="0"/>
        <v>1</v>
      </c>
      <c r="G6" s="25">
        <f t="shared" si="1"/>
        <v>5</v>
      </c>
      <c r="H6" s="40" t="s">
        <v>10</v>
      </c>
      <c r="I6" s="30" t="s">
        <v>14</v>
      </c>
      <c r="J6" s="30">
        <v>13</v>
      </c>
      <c r="K6" s="30">
        <v>10</v>
      </c>
      <c r="L6" s="30">
        <f t="shared" si="2"/>
        <v>2</v>
      </c>
      <c r="M6" s="30">
        <f t="shared" si="3"/>
        <v>8</v>
      </c>
      <c r="N6" s="62" t="s">
        <v>10</v>
      </c>
      <c r="O6" s="25" t="s">
        <v>57</v>
      </c>
      <c r="P6" s="25">
        <v>10</v>
      </c>
      <c r="Q6" s="25">
        <v>13</v>
      </c>
      <c r="R6" s="25">
        <f t="shared" si="4"/>
        <v>2</v>
      </c>
      <c r="S6" s="25">
        <f t="shared" si="5"/>
        <v>5</v>
      </c>
      <c r="T6" s="40" t="s">
        <v>10</v>
      </c>
      <c r="U6" s="29" t="s">
        <v>57</v>
      </c>
      <c r="V6" s="30">
        <v>7</v>
      </c>
      <c r="W6" s="30">
        <v>13</v>
      </c>
      <c r="X6" s="30">
        <f t="shared" si="6"/>
        <v>2</v>
      </c>
      <c r="Y6" s="30">
        <f t="shared" si="7"/>
        <v>-1</v>
      </c>
    </row>
    <row r="7" spans="1:25" ht="13.5" customHeight="1">
      <c r="A7" s="5">
        <v>4</v>
      </c>
      <c r="B7" s="28" t="s">
        <v>46</v>
      </c>
      <c r="C7" s="28" t="s">
        <v>16</v>
      </c>
      <c r="D7" s="25">
        <v>13</v>
      </c>
      <c r="E7" s="25">
        <v>6</v>
      </c>
      <c r="F7" s="25">
        <f t="shared" si="0"/>
        <v>1</v>
      </c>
      <c r="G7" s="25">
        <f t="shared" si="1"/>
        <v>7</v>
      </c>
      <c r="H7" s="40" t="s">
        <v>46</v>
      </c>
      <c r="I7" s="30" t="s">
        <v>57</v>
      </c>
      <c r="J7" s="30">
        <v>7</v>
      </c>
      <c r="K7" s="30">
        <v>13</v>
      </c>
      <c r="L7" s="30">
        <f t="shared" si="2"/>
        <v>1</v>
      </c>
      <c r="M7" s="30">
        <f t="shared" si="3"/>
        <v>1</v>
      </c>
      <c r="N7" s="62" t="s">
        <v>46</v>
      </c>
      <c r="O7" s="25" t="s">
        <v>29</v>
      </c>
      <c r="P7" s="25">
        <v>5</v>
      </c>
      <c r="Q7" s="25">
        <v>13</v>
      </c>
      <c r="R7" s="25">
        <f t="shared" si="4"/>
        <v>1</v>
      </c>
      <c r="S7" s="25">
        <f t="shared" si="5"/>
        <v>-7</v>
      </c>
      <c r="T7" s="40" t="s">
        <v>46</v>
      </c>
      <c r="U7" s="29" t="s">
        <v>16</v>
      </c>
      <c r="V7" s="30">
        <v>11</v>
      </c>
      <c r="W7" s="30">
        <v>13</v>
      </c>
      <c r="X7" s="30">
        <f t="shared" si="6"/>
        <v>1</v>
      </c>
      <c r="Y7" s="30">
        <f t="shared" si="7"/>
        <v>-9</v>
      </c>
    </row>
    <row r="8" spans="1:25" ht="13.5" customHeight="1">
      <c r="A8" s="5">
        <v>5</v>
      </c>
      <c r="B8" s="28" t="s">
        <v>14</v>
      </c>
      <c r="C8" s="28" t="s">
        <v>10</v>
      </c>
      <c r="D8" s="26">
        <v>8</v>
      </c>
      <c r="E8" s="26">
        <v>13</v>
      </c>
      <c r="F8" s="25">
        <f t="shared" si="0"/>
        <v>0</v>
      </c>
      <c r="G8" s="25">
        <f t="shared" si="1"/>
        <v>-5</v>
      </c>
      <c r="H8" s="40" t="s">
        <v>14</v>
      </c>
      <c r="I8" s="30" t="s">
        <v>10</v>
      </c>
      <c r="J8" s="64">
        <v>10</v>
      </c>
      <c r="K8" s="64">
        <v>13</v>
      </c>
      <c r="L8" s="30">
        <f t="shared" si="2"/>
        <v>0</v>
      </c>
      <c r="M8" s="30">
        <f t="shared" si="3"/>
        <v>-8</v>
      </c>
      <c r="N8" s="62" t="s">
        <v>14</v>
      </c>
      <c r="O8" s="25" t="s">
        <v>16</v>
      </c>
      <c r="P8" s="26">
        <v>13</v>
      </c>
      <c r="Q8" s="26">
        <v>9</v>
      </c>
      <c r="R8" s="25">
        <f t="shared" si="4"/>
        <v>1</v>
      </c>
      <c r="S8" s="25">
        <f t="shared" si="5"/>
        <v>-4</v>
      </c>
      <c r="T8" s="40" t="s">
        <v>30</v>
      </c>
      <c r="U8" s="29" t="s">
        <v>29</v>
      </c>
      <c r="V8" s="64">
        <v>6</v>
      </c>
      <c r="W8" s="64">
        <v>13</v>
      </c>
      <c r="X8" s="30">
        <f t="shared" si="6"/>
        <v>1</v>
      </c>
      <c r="Y8" s="30">
        <f t="shared" si="7"/>
        <v>-11</v>
      </c>
    </row>
    <row r="9" spans="1:25" ht="13.5" customHeight="1">
      <c r="A9" s="5">
        <v>6</v>
      </c>
      <c r="B9" s="28" t="s">
        <v>16</v>
      </c>
      <c r="C9" s="28" t="s">
        <v>46</v>
      </c>
      <c r="D9" s="25">
        <v>6</v>
      </c>
      <c r="E9" s="25">
        <v>13</v>
      </c>
      <c r="F9" s="25">
        <f t="shared" si="0"/>
        <v>0</v>
      </c>
      <c r="G9" s="25">
        <f t="shared" si="1"/>
        <v>-7</v>
      </c>
      <c r="H9" s="40" t="s">
        <v>16</v>
      </c>
      <c r="I9" s="30" t="s">
        <v>29</v>
      </c>
      <c r="J9" s="30">
        <v>10</v>
      </c>
      <c r="K9" s="30">
        <v>13</v>
      </c>
      <c r="L9" s="30">
        <f t="shared" si="2"/>
        <v>0</v>
      </c>
      <c r="M9" s="30">
        <f t="shared" si="3"/>
        <v>-10</v>
      </c>
      <c r="N9" s="62" t="s">
        <v>16</v>
      </c>
      <c r="O9" s="25" t="s">
        <v>14</v>
      </c>
      <c r="P9" s="25">
        <v>9</v>
      </c>
      <c r="Q9" s="25">
        <v>13</v>
      </c>
      <c r="R9" s="25">
        <f t="shared" si="4"/>
        <v>0</v>
      </c>
      <c r="S9" s="25">
        <f t="shared" si="5"/>
        <v>-14</v>
      </c>
      <c r="T9" s="40" t="s">
        <v>16</v>
      </c>
      <c r="U9" s="29" t="s">
        <v>46</v>
      </c>
      <c r="V9" s="30">
        <v>13</v>
      </c>
      <c r="W9" s="30">
        <v>11</v>
      </c>
      <c r="X9" s="30">
        <f t="shared" si="6"/>
        <v>1</v>
      </c>
      <c r="Y9" s="30">
        <f t="shared" si="7"/>
        <v>-12</v>
      </c>
    </row>
    <row r="10" ht="13.5" customHeight="1"/>
    <row r="11" ht="13.5" customHeight="1"/>
    <row r="12" ht="13.5" customHeight="1"/>
    <row r="13" ht="13.5" customHeight="1"/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200" zoomScaleNormal="200" zoomScalePageLayoutView="0" workbookViewId="0" topLeftCell="A1">
      <selection activeCell="C5" sqref="C5"/>
    </sheetView>
  </sheetViews>
  <sheetFormatPr defaultColWidth="11.421875" defaultRowHeight="12.75"/>
  <cols>
    <col min="1" max="1" width="5.28125" style="0" bestFit="1" customWidth="1"/>
    <col min="2" max="2" width="11.00390625" style="0" customWidth="1"/>
    <col min="3" max="3" width="9.140625" style="0" customWidth="1"/>
    <col min="4" max="4" width="5.57421875" style="0" bestFit="1" customWidth="1"/>
    <col min="5" max="5" width="12.421875" style="0" customWidth="1"/>
  </cols>
  <sheetData>
    <row r="1" spans="1:4" ht="39.75" customHeight="1">
      <c r="A1" s="33" t="s">
        <v>18</v>
      </c>
      <c r="B1" s="34"/>
      <c r="C1" s="34"/>
      <c r="D1" s="35"/>
    </row>
    <row r="2" spans="1:4" ht="15" customHeight="1">
      <c r="A2" s="4" t="s">
        <v>4</v>
      </c>
      <c r="B2" s="4"/>
      <c r="C2" s="6"/>
      <c r="D2" s="7"/>
    </row>
    <row r="3" spans="1:4" s="1" customFormat="1" ht="15" customHeight="1">
      <c r="A3" s="11"/>
      <c r="B3" s="14"/>
      <c r="C3" s="15" t="s">
        <v>6</v>
      </c>
      <c r="D3" s="16" t="s">
        <v>3</v>
      </c>
    </row>
    <row r="4" spans="1:4" ht="13.5" customHeight="1">
      <c r="A4" s="5">
        <v>1</v>
      </c>
      <c r="B4" s="31" t="s">
        <v>29</v>
      </c>
      <c r="C4" s="25">
        <f>März2010!X6+April2010!X7+Mai2010!X4+Juni2010!X4+Juli2010!X5+August2010!X4+September2010!AD6+Oktober2010!X6+November2010!X5+Dezember2010!X5</f>
        <v>32</v>
      </c>
      <c r="D4" s="25">
        <f>März2010!Y6+April2010!Y7+Mai2010!Y4+Juni2010!Y4+Juli2010!Y5+August2010!Y4+September2010!AE6+Oktober2010!Y6+November2010!Y5+Dezember2010!Y5</f>
        <v>155</v>
      </c>
    </row>
    <row r="5" spans="1:4" ht="13.5" customHeight="1">
      <c r="A5" s="5">
        <v>2</v>
      </c>
      <c r="B5" s="27" t="s">
        <v>30</v>
      </c>
      <c r="C5" s="25">
        <f>Februar2010!X4+März2010!X5+April2010!X4++Mai2010!X5+Juni2010!X11+Juli2010!X7+August2010!X7+September2010!AD13+Oktober2010!X5+November2010!X7+Dezember2010!X8</f>
        <v>30</v>
      </c>
      <c r="D5" s="25">
        <f>Februar2010!Y4+März2010!Y5+April2010!Y4++Mai2010!Y5+Juni2010!Y11+Juli2010!Y7+August2010!Y7+September2010!AE13+Oktober2010!Y5+November2010!Y7+Dezember2010!Y8</f>
        <v>109</v>
      </c>
    </row>
    <row r="6" spans="1:4" ht="13.5" customHeight="1">
      <c r="A6" s="5">
        <v>3</v>
      </c>
      <c r="B6" s="31" t="s">
        <v>10</v>
      </c>
      <c r="C6" s="25">
        <f>Februar2010!X10+März2010!X4+April2010!X9++Mai2010!X8+Juni2010!X5+Juli2010!X11+August2010!X10+September2010!AD4+Oktober2010!X12+November2010!X9+Dezember2010!X6</f>
        <v>24</v>
      </c>
      <c r="D6" s="25">
        <f>Februar2010!Y10+März2010!Y4+April2010!Y9++Mai2010!Y8+Juni2010!Y5+Juli2010!Y11+August2010!Y10+September2010!AE4+Oktober2010!Y12+November2010!Y9+Dezember2010!Y8</f>
        <v>15</v>
      </c>
    </row>
    <row r="7" spans="1:4" ht="13.5" customHeight="1">
      <c r="A7" s="5">
        <v>4</v>
      </c>
      <c r="B7" s="31" t="s">
        <v>11</v>
      </c>
      <c r="C7" s="25">
        <f>Februar2010!X7+März2010!X13+April2010!X5++Mai2010!X10+Juni2010!X6+Juli2010!X8+August2010!X6+September2010!AD7+Oktober2010!X9+November2010!X12</f>
        <v>23</v>
      </c>
      <c r="D7" s="25">
        <f>Februar2010!Y7+März2010!Y13+April2010!Y5++Mai2010!Y10+Juni2010!Y6+Juli2010!Y8+August2010!Y6+September2010!AE7+Oktober2010!Y9+November2010!Y12</f>
        <v>25</v>
      </c>
    </row>
    <row r="8" spans="1:4" ht="13.5" customHeight="1">
      <c r="A8" s="5">
        <v>5</v>
      </c>
      <c r="B8" s="31" t="s">
        <v>16</v>
      </c>
      <c r="C8" s="25">
        <f>Februar2010!X9+März2010!X9+April2010!X13++Mai2010!X12+Juni2010!X10+Juli2010!X4+August2010!X8+Oktober2010!X4+November2010!X10+Dezember2010!X9</f>
        <v>18</v>
      </c>
      <c r="D8" s="25">
        <f>Februar2010!Y9+März2010!Y9+April2010!Y13++Mai2010!Y12+Juni2010!Y10+Juli2010!Y4+August2010!Y8+Oktober2010!Y4+November2010!Y10+Dezember2010!Y9</f>
        <v>30</v>
      </c>
    </row>
    <row r="9" spans="1:4" ht="13.5" customHeight="1">
      <c r="A9" s="5">
        <v>6</v>
      </c>
      <c r="B9" s="43" t="s">
        <v>15</v>
      </c>
      <c r="C9" s="25">
        <f>Februar2010!X8+März2010!X10+April2010!X6+Juni2010!X7+September2010!AD5</f>
        <v>14</v>
      </c>
      <c r="D9" s="25">
        <f>Februar2010!Y8+März2010!Y10+April2010!Y6+Juni2010!Y7+September2010!AE5</f>
        <v>31</v>
      </c>
    </row>
    <row r="10" spans="1:4" ht="13.5" customHeight="1">
      <c r="A10" s="5">
        <v>7</v>
      </c>
      <c r="B10" s="31" t="s">
        <v>9</v>
      </c>
      <c r="C10" s="25">
        <f>Februar2010!X6+März2010!X12+April2010!X11++Mai2010!X6+September2010!AD16+Oktober2010!X7+November2010!X8</f>
        <v>14</v>
      </c>
      <c r="D10" s="25">
        <f>Februar2010!Y6+März2010!Y12+April2010!Y11++Mai2010!Y6+September2010!AE16+Oktober2010!Y7+November2010!Y8</f>
        <v>-1</v>
      </c>
    </row>
    <row r="11" spans="1:4" ht="13.5" customHeight="1">
      <c r="A11" s="5">
        <v>8</v>
      </c>
      <c r="B11" s="31" t="s">
        <v>57</v>
      </c>
      <c r="C11" s="25">
        <f>August2010!X5+Oktober2010!X10+November2010!X4+Dezember2010!X4</f>
        <v>13</v>
      </c>
      <c r="D11" s="25">
        <f>August2010!Y5+Oktober2010!Y10+November2010!Y4+Dezember2010!Y4</f>
        <v>39</v>
      </c>
    </row>
    <row r="12" spans="1:4" ht="13.5" customHeight="1">
      <c r="A12" s="5">
        <v>9</v>
      </c>
      <c r="B12" s="31" t="s">
        <v>8</v>
      </c>
      <c r="C12" s="25">
        <f>März2010!X8+April2010!X10++Mai2010!X7+Juni2010!X12+Juli2010!X9+August2010!X11+September2010!AD14+Oktober2010!X14</f>
        <v>13</v>
      </c>
      <c r="D12" s="25">
        <f>März2010!Y8+April2010!Y10++Mai2010!Y7+Juni2010!Y12+Juli2010!Y9+August2010!Y11+September2010!AE14+Oktober2010!Y14</f>
        <v>-22</v>
      </c>
    </row>
    <row r="13" spans="1:4" ht="13.5" customHeight="1">
      <c r="A13" s="5">
        <v>10</v>
      </c>
      <c r="B13" s="31" t="s">
        <v>37</v>
      </c>
      <c r="C13" s="25">
        <f>+Mai2010!X9+Juni2010!X17+Juli2010!X6+August2010!X12+September2010!AD15+Oktober2010!X8+November2010!X13</f>
        <v>11</v>
      </c>
      <c r="D13" s="25">
        <f>+Mai2010!Y9+Juni2010!Y17+Juli2010!Y6+August2010!X12+September2010!AE15+Oktober2010!Y8+November2010!Y13</f>
        <v>-21</v>
      </c>
    </row>
    <row r="14" spans="1:4" ht="13.5" customHeight="1">
      <c r="A14" s="5">
        <v>11</v>
      </c>
      <c r="B14" s="31" t="s">
        <v>12</v>
      </c>
      <c r="C14" s="25">
        <f>Februar2010!X11+März2010!X11+Oktober2010!X11+November2010!X6</f>
        <v>7</v>
      </c>
      <c r="D14" s="25">
        <f>Februar2010!Y11+März2010!Y11+Oktober2010!Y11+November2010!Y6</f>
        <v>-25</v>
      </c>
    </row>
    <row r="15" spans="1:4" ht="13.5" customHeight="1">
      <c r="A15" s="5">
        <v>12</v>
      </c>
      <c r="B15" s="31" t="s">
        <v>13</v>
      </c>
      <c r="C15" s="25">
        <f>März2010!X7+April2010!X12++Mai2010!X11</f>
        <v>6</v>
      </c>
      <c r="D15" s="25">
        <f>März2010!Y7+April2010!Y12++Mai2010!Y11</f>
        <v>-12</v>
      </c>
    </row>
    <row r="16" spans="1:4" ht="13.5" customHeight="1">
      <c r="A16" s="5">
        <v>13</v>
      </c>
      <c r="B16" s="31" t="s">
        <v>46</v>
      </c>
      <c r="C16" s="25">
        <f>September2010!X12+Oktober2010!X13+November2010!X11+Dezember2010!X7</f>
        <v>6</v>
      </c>
      <c r="D16" s="25">
        <f>September2010!Y12+Oktober2010!Y13+November2010!Y11+Dezember2010!Y7</f>
        <v>-29</v>
      </c>
    </row>
    <row r="17" spans="1:4" ht="13.5" customHeight="1">
      <c r="A17" s="5">
        <v>14</v>
      </c>
      <c r="B17" s="31" t="s">
        <v>19</v>
      </c>
      <c r="C17" s="25">
        <f>Juni2010!X15</f>
        <v>1</v>
      </c>
      <c r="D17" s="25">
        <f>Juni2010!Y15</f>
        <v>-9</v>
      </c>
    </row>
    <row r="18" spans="1:4" ht="13.5" customHeight="1">
      <c r="A18" s="5">
        <v>15</v>
      </c>
      <c r="B18" s="31" t="s">
        <v>35</v>
      </c>
      <c r="C18" s="25">
        <v>0</v>
      </c>
      <c r="D18" s="25">
        <v>0</v>
      </c>
    </row>
    <row r="19" spans="1:4" ht="13.5" customHeight="1">
      <c r="A19" s="5">
        <v>16</v>
      </c>
      <c r="B19" s="31" t="s">
        <v>38</v>
      </c>
      <c r="C19" s="25">
        <v>0</v>
      </c>
      <c r="D19" s="25">
        <v>0</v>
      </c>
    </row>
    <row r="20" spans="1:4" ht="13.5" customHeight="1">
      <c r="A20" s="5">
        <v>17</v>
      </c>
      <c r="B20" s="31" t="s">
        <v>36</v>
      </c>
      <c r="C20" s="25">
        <f>April2010!X15</f>
        <v>0</v>
      </c>
      <c r="D20" s="25">
        <f>0+April2010!Y15</f>
        <v>-31</v>
      </c>
    </row>
    <row r="21" ht="13.5" customHeight="1"/>
    <row r="22" ht="13.5" customHeight="1"/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X15" sqref="X15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</cols>
  <sheetData>
    <row r="1" spans="1:25" ht="39.75" customHeight="1">
      <c r="A1" s="8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1" t="s">
        <v>4</v>
      </c>
      <c r="B2" s="12" t="s">
        <v>17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28" t="s">
        <v>10</v>
      </c>
      <c r="C4" s="28" t="s">
        <v>11</v>
      </c>
      <c r="D4" s="25">
        <v>13</v>
      </c>
      <c r="E4" s="42">
        <v>9</v>
      </c>
      <c r="F4" s="25">
        <f aca="true" t="shared" si="0" ref="F4:F14">IF(D4=13,1,0)</f>
        <v>1</v>
      </c>
      <c r="G4" s="25">
        <f aca="true" t="shared" si="1" ref="G4:G14">D4-E4</f>
        <v>4</v>
      </c>
      <c r="H4" s="40" t="s">
        <v>10</v>
      </c>
      <c r="I4" s="30" t="s">
        <v>13</v>
      </c>
      <c r="J4" s="30">
        <v>13</v>
      </c>
      <c r="K4" s="30">
        <v>6</v>
      </c>
      <c r="L4" s="30">
        <f aca="true" t="shared" si="2" ref="L4:L14">IF(J4=13,1,0)+F4</f>
        <v>2</v>
      </c>
      <c r="M4" s="30">
        <f aca="true" t="shared" si="3" ref="M4:M14">G4+(J4-K4)</f>
        <v>11</v>
      </c>
      <c r="N4" s="28" t="s">
        <v>10</v>
      </c>
      <c r="O4" s="25" t="s">
        <v>15</v>
      </c>
      <c r="P4" s="25">
        <v>13</v>
      </c>
      <c r="Q4" s="25">
        <v>2</v>
      </c>
      <c r="R4" s="25">
        <f aca="true" t="shared" si="4" ref="R4:R14">IF(P4=13,1,0)+L4</f>
        <v>3</v>
      </c>
      <c r="S4" s="25">
        <f aca="true" t="shared" si="5" ref="S4:S14">M4+(P4-Q4)</f>
        <v>22</v>
      </c>
      <c r="T4" s="40" t="s">
        <v>10</v>
      </c>
      <c r="U4" s="29" t="s">
        <v>29</v>
      </c>
      <c r="V4" s="30">
        <v>13</v>
      </c>
      <c r="W4" s="30">
        <v>10</v>
      </c>
      <c r="X4" s="30">
        <f aca="true" t="shared" si="6" ref="X4:X14">IF(V4=13,1,0)+R4</f>
        <v>4</v>
      </c>
      <c r="Y4" s="30">
        <f aca="true" t="shared" si="7" ref="Y4:Y14">S4+(V4-W4)</f>
        <v>25</v>
      </c>
    </row>
    <row r="5" spans="1:25" ht="13.5" customHeight="1">
      <c r="A5" s="5">
        <v>2</v>
      </c>
      <c r="B5" s="28" t="s">
        <v>14</v>
      </c>
      <c r="C5" s="28" t="s">
        <v>16</v>
      </c>
      <c r="D5" s="26">
        <v>8</v>
      </c>
      <c r="E5" s="26">
        <v>13</v>
      </c>
      <c r="F5" s="25">
        <f t="shared" si="0"/>
        <v>0</v>
      </c>
      <c r="G5" s="25">
        <f t="shared" si="1"/>
        <v>-5</v>
      </c>
      <c r="H5" s="40" t="s">
        <v>14</v>
      </c>
      <c r="I5" s="30" t="s">
        <v>12</v>
      </c>
      <c r="J5" s="30">
        <v>13</v>
      </c>
      <c r="K5" s="30">
        <v>5</v>
      </c>
      <c r="L5" s="30">
        <f t="shared" si="2"/>
        <v>1</v>
      </c>
      <c r="M5" s="30">
        <f t="shared" si="3"/>
        <v>3</v>
      </c>
      <c r="N5" s="28" t="s">
        <v>14</v>
      </c>
      <c r="O5" s="25" t="s">
        <v>9</v>
      </c>
      <c r="P5" s="25">
        <v>13</v>
      </c>
      <c r="Q5" s="25">
        <v>4</v>
      </c>
      <c r="R5" s="25">
        <f t="shared" si="4"/>
        <v>2</v>
      </c>
      <c r="S5" s="25">
        <f t="shared" si="5"/>
        <v>12</v>
      </c>
      <c r="T5" s="40" t="s">
        <v>14</v>
      </c>
      <c r="U5" s="29" t="s">
        <v>8</v>
      </c>
      <c r="V5" s="30">
        <v>13</v>
      </c>
      <c r="W5" s="30">
        <v>7</v>
      </c>
      <c r="X5" s="30">
        <f t="shared" si="6"/>
        <v>3</v>
      </c>
      <c r="Y5" s="30">
        <f t="shared" si="7"/>
        <v>18</v>
      </c>
    </row>
    <row r="6" spans="1:25" ht="13.5" customHeight="1">
      <c r="A6" s="5">
        <v>3</v>
      </c>
      <c r="B6" s="28" t="s">
        <v>29</v>
      </c>
      <c r="C6" s="28" t="s">
        <v>12</v>
      </c>
      <c r="D6" s="25">
        <v>13</v>
      </c>
      <c r="E6" s="25">
        <v>4</v>
      </c>
      <c r="F6" s="25">
        <f t="shared" si="0"/>
        <v>1</v>
      </c>
      <c r="G6" s="25">
        <f t="shared" si="1"/>
        <v>9</v>
      </c>
      <c r="H6" s="40" t="s">
        <v>34</v>
      </c>
      <c r="I6" s="30" t="s">
        <v>9</v>
      </c>
      <c r="J6" s="30">
        <v>13</v>
      </c>
      <c r="K6" s="30">
        <v>8</v>
      </c>
      <c r="L6" s="30">
        <f t="shared" si="2"/>
        <v>2</v>
      </c>
      <c r="M6" s="30">
        <f t="shared" si="3"/>
        <v>14</v>
      </c>
      <c r="N6" s="28" t="s">
        <v>29</v>
      </c>
      <c r="O6" s="25" t="s">
        <v>8</v>
      </c>
      <c r="P6" s="25">
        <v>13</v>
      </c>
      <c r="Q6" s="25">
        <v>12</v>
      </c>
      <c r="R6" s="25">
        <f t="shared" si="4"/>
        <v>3</v>
      </c>
      <c r="S6" s="25">
        <f t="shared" si="5"/>
        <v>15</v>
      </c>
      <c r="T6" s="40" t="s">
        <v>29</v>
      </c>
      <c r="U6" s="29" t="s">
        <v>10</v>
      </c>
      <c r="V6" s="30">
        <v>10</v>
      </c>
      <c r="W6" s="30">
        <v>13</v>
      </c>
      <c r="X6" s="30">
        <f t="shared" si="6"/>
        <v>3</v>
      </c>
      <c r="Y6" s="30">
        <f t="shared" si="7"/>
        <v>12</v>
      </c>
    </row>
    <row r="7" spans="1:25" ht="13.5" customHeight="1">
      <c r="A7" s="5">
        <v>4</v>
      </c>
      <c r="B7" s="28" t="s">
        <v>13</v>
      </c>
      <c r="C7" s="28" t="s">
        <v>15</v>
      </c>
      <c r="D7" s="25">
        <v>13</v>
      </c>
      <c r="E7" s="25">
        <v>11</v>
      </c>
      <c r="F7" s="25">
        <f t="shared" si="0"/>
        <v>1</v>
      </c>
      <c r="G7" s="25">
        <f t="shared" si="1"/>
        <v>2</v>
      </c>
      <c r="H7" s="40" t="s">
        <v>13</v>
      </c>
      <c r="I7" s="30" t="s">
        <v>10</v>
      </c>
      <c r="J7" s="30">
        <v>6</v>
      </c>
      <c r="K7" s="30">
        <v>13</v>
      </c>
      <c r="L7" s="30">
        <f t="shared" si="2"/>
        <v>1</v>
      </c>
      <c r="M7" s="30">
        <f t="shared" si="3"/>
        <v>-5</v>
      </c>
      <c r="N7" s="28" t="s">
        <v>13</v>
      </c>
      <c r="O7" s="25" t="s">
        <v>11</v>
      </c>
      <c r="P7" s="25">
        <v>13</v>
      </c>
      <c r="Q7" s="25">
        <v>12</v>
      </c>
      <c r="R7" s="25">
        <f t="shared" si="4"/>
        <v>2</v>
      </c>
      <c r="S7" s="25">
        <f t="shared" si="5"/>
        <v>-4</v>
      </c>
      <c r="T7" s="40" t="s">
        <v>13</v>
      </c>
      <c r="U7" s="29" t="s">
        <v>16</v>
      </c>
      <c r="V7" s="30">
        <v>13</v>
      </c>
      <c r="W7" s="30">
        <v>8</v>
      </c>
      <c r="X7" s="30">
        <f t="shared" si="6"/>
        <v>3</v>
      </c>
      <c r="Y7" s="30">
        <f t="shared" si="7"/>
        <v>1</v>
      </c>
    </row>
    <row r="8" spans="1:25" ht="13.5" customHeight="1">
      <c r="A8" s="5">
        <v>5</v>
      </c>
      <c r="B8" s="32" t="s">
        <v>8</v>
      </c>
      <c r="C8" s="28" t="s">
        <v>33</v>
      </c>
      <c r="D8" s="25">
        <v>13</v>
      </c>
      <c r="E8" s="25">
        <v>7</v>
      </c>
      <c r="F8" s="25">
        <f t="shared" si="0"/>
        <v>1</v>
      </c>
      <c r="G8" s="25">
        <f t="shared" si="1"/>
        <v>6</v>
      </c>
      <c r="H8" s="40" t="s">
        <v>8</v>
      </c>
      <c r="I8" s="30" t="s">
        <v>16</v>
      </c>
      <c r="J8" s="30">
        <v>13</v>
      </c>
      <c r="K8" s="30">
        <v>5</v>
      </c>
      <c r="L8" s="30">
        <f t="shared" si="2"/>
        <v>2</v>
      </c>
      <c r="M8" s="30">
        <f t="shared" si="3"/>
        <v>14</v>
      </c>
      <c r="N8" s="32" t="s">
        <v>8</v>
      </c>
      <c r="O8" s="25" t="s">
        <v>29</v>
      </c>
      <c r="P8" s="25">
        <v>12</v>
      </c>
      <c r="Q8" s="25">
        <v>13</v>
      </c>
      <c r="R8" s="25">
        <f t="shared" si="4"/>
        <v>2</v>
      </c>
      <c r="S8" s="25">
        <f t="shared" si="5"/>
        <v>13</v>
      </c>
      <c r="T8" s="40" t="s">
        <v>8</v>
      </c>
      <c r="U8" s="29" t="s">
        <v>14</v>
      </c>
      <c r="V8" s="30">
        <v>7</v>
      </c>
      <c r="W8" s="30">
        <v>13</v>
      </c>
      <c r="X8" s="30">
        <f t="shared" si="6"/>
        <v>2</v>
      </c>
      <c r="Y8" s="30">
        <f t="shared" si="7"/>
        <v>7</v>
      </c>
    </row>
    <row r="9" spans="1:25" ht="13.5" customHeight="1">
      <c r="A9" s="5">
        <v>6</v>
      </c>
      <c r="B9" s="28" t="s">
        <v>16</v>
      </c>
      <c r="C9" s="28" t="s">
        <v>32</v>
      </c>
      <c r="D9" s="25">
        <v>13</v>
      </c>
      <c r="E9" s="25">
        <v>8</v>
      </c>
      <c r="F9" s="25">
        <f t="shared" si="0"/>
        <v>1</v>
      </c>
      <c r="G9" s="25">
        <f t="shared" si="1"/>
        <v>5</v>
      </c>
      <c r="H9" s="40" t="s">
        <v>16</v>
      </c>
      <c r="I9" s="30" t="s">
        <v>8</v>
      </c>
      <c r="J9" s="30">
        <v>5</v>
      </c>
      <c r="K9" s="30">
        <v>13</v>
      </c>
      <c r="L9" s="30">
        <f t="shared" si="2"/>
        <v>1</v>
      </c>
      <c r="M9" s="30">
        <f t="shared" si="3"/>
        <v>-3</v>
      </c>
      <c r="N9" s="28" t="s">
        <v>16</v>
      </c>
      <c r="O9" s="25" t="s">
        <v>31</v>
      </c>
      <c r="P9" s="25">
        <v>13</v>
      </c>
      <c r="Q9" s="25">
        <v>4</v>
      </c>
      <c r="R9" s="25">
        <f t="shared" si="4"/>
        <v>2</v>
      </c>
      <c r="S9" s="25">
        <f t="shared" si="5"/>
        <v>6</v>
      </c>
      <c r="T9" s="40" t="s">
        <v>16</v>
      </c>
      <c r="U9" s="29" t="s">
        <v>13</v>
      </c>
      <c r="V9" s="30">
        <v>8</v>
      </c>
      <c r="W9" s="30">
        <v>13</v>
      </c>
      <c r="X9" s="30">
        <f t="shared" si="6"/>
        <v>2</v>
      </c>
      <c r="Y9" s="30">
        <f t="shared" si="7"/>
        <v>1</v>
      </c>
    </row>
    <row r="10" spans="1:25" ht="13.5" customHeight="1">
      <c r="A10" s="5">
        <v>7</v>
      </c>
      <c r="B10" s="28" t="s">
        <v>15</v>
      </c>
      <c r="C10" s="28" t="s">
        <v>13</v>
      </c>
      <c r="D10" s="25">
        <v>11</v>
      </c>
      <c r="E10" s="25">
        <v>13</v>
      </c>
      <c r="F10" s="25">
        <f t="shared" si="0"/>
        <v>0</v>
      </c>
      <c r="G10" s="25">
        <f t="shared" si="1"/>
        <v>-2</v>
      </c>
      <c r="H10" s="40" t="s">
        <v>15</v>
      </c>
      <c r="I10" s="30" t="s">
        <v>11</v>
      </c>
      <c r="J10" s="30">
        <v>13</v>
      </c>
      <c r="K10" s="30">
        <v>5</v>
      </c>
      <c r="L10" s="30">
        <f t="shared" si="2"/>
        <v>1</v>
      </c>
      <c r="M10" s="30">
        <f t="shared" si="3"/>
        <v>6</v>
      </c>
      <c r="N10" s="28" t="s">
        <v>15</v>
      </c>
      <c r="O10" s="25" t="s">
        <v>10</v>
      </c>
      <c r="P10" s="25">
        <v>2</v>
      </c>
      <c r="Q10" s="25">
        <v>13</v>
      </c>
      <c r="R10" s="25">
        <f t="shared" si="4"/>
        <v>1</v>
      </c>
      <c r="S10" s="25">
        <f t="shared" si="5"/>
        <v>-5</v>
      </c>
      <c r="T10" s="40" t="s">
        <v>15</v>
      </c>
      <c r="U10" s="29" t="s">
        <v>9</v>
      </c>
      <c r="V10" s="30">
        <v>13</v>
      </c>
      <c r="W10" s="30">
        <v>11</v>
      </c>
      <c r="X10" s="30">
        <f t="shared" si="6"/>
        <v>2</v>
      </c>
      <c r="Y10" s="30">
        <f t="shared" si="7"/>
        <v>-3</v>
      </c>
    </row>
    <row r="11" spans="1:25" ht="13.5" customHeight="1">
      <c r="A11" s="5">
        <v>8</v>
      </c>
      <c r="B11" s="28" t="s">
        <v>12</v>
      </c>
      <c r="C11" s="28" t="s">
        <v>29</v>
      </c>
      <c r="D11" s="25">
        <v>4</v>
      </c>
      <c r="E11" s="25">
        <v>13</v>
      </c>
      <c r="F11" s="25">
        <f t="shared" si="0"/>
        <v>0</v>
      </c>
      <c r="G11" s="25">
        <f t="shared" si="1"/>
        <v>-9</v>
      </c>
      <c r="H11" s="40" t="s">
        <v>12</v>
      </c>
      <c r="I11" s="30" t="s">
        <v>14</v>
      </c>
      <c r="J11" s="30">
        <v>5</v>
      </c>
      <c r="K11" s="30">
        <v>13</v>
      </c>
      <c r="L11" s="30">
        <f t="shared" si="2"/>
        <v>0</v>
      </c>
      <c r="M11" s="30">
        <f t="shared" si="3"/>
        <v>-17</v>
      </c>
      <c r="N11" s="28" t="s">
        <v>12</v>
      </c>
      <c r="O11" s="25" t="s">
        <v>33</v>
      </c>
      <c r="P11" s="25">
        <v>13</v>
      </c>
      <c r="Q11" s="25">
        <v>7</v>
      </c>
      <c r="R11" s="25">
        <f t="shared" si="4"/>
        <v>1</v>
      </c>
      <c r="S11" s="25">
        <f t="shared" si="5"/>
        <v>-11</v>
      </c>
      <c r="T11" s="40" t="s">
        <v>12</v>
      </c>
      <c r="U11" s="29" t="s">
        <v>31</v>
      </c>
      <c r="V11" s="30">
        <v>13</v>
      </c>
      <c r="W11" s="30">
        <v>10</v>
      </c>
      <c r="X11" s="30">
        <f t="shared" si="6"/>
        <v>2</v>
      </c>
      <c r="Y11" s="30">
        <f t="shared" si="7"/>
        <v>-8</v>
      </c>
    </row>
    <row r="12" spans="1:25" ht="13.5" customHeight="1">
      <c r="A12" s="5">
        <v>9</v>
      </c>
      <c r="B12" s="28" t="s">
        <v>9</v>
      </c>
      <c r="C12" s="28" t="s">
        <v>31</v>
      </c>
      <c r="D12" s="25">
        <v>13</v>
      </c>
      <c r="E12" s="26">
        <v>3</v>
      </c>
      <c r="F12" s="25">
        <f t="shared" si="0"/>
        <v>1</v>
      </c>
      <c r="G12" s="25">
        <f t="shared" si="1"/>
        <v>10</v>
      </c>
      <c r="H12" s="40" t="s">
        <v>9</v>
      </c>
      <c r="I12" s="30" t="s">
        <v>29</v>
      </c>
      <c r="J12" s="30">
        <v>8</v>
      </c>
      <c r="K12" s="30">
        <v>13</v>
      </c>
      <c r="L12" s="30">
        <f t="shared" si="2"/>
        <v>1</v>
      </c>
      <c r="M12" s="30">
        <f t="shared" si="3"/>
        <v>5</v>
      </c>
      <c r="N12" s="28" t="s">
        <v>9</v>
      </c>
      <c r="O12" s="25" t="s">
        <v>14</v>
      </c>
      <c r="P12" s="25">
        <v>4</v>
      </c>
      <c r="Q12" s="25">
        <v>13</v>
      </c>
      <c r="R12" s="25">
        <f t="shared" si="4"/>
        <v>1</v>
      </c>
      <c r="S12" s="25">
        <f t="shared" si="5"/>
        <v>-4</v>
      </c>
      <c r="T12" s="40" t="s">
        <v>9</v>
      </c>
      <c r="U12" s="29" t="s">
        <v>15</v>
      </c>
      <c r="V12" s="30">
        <v>11</v>
      </c>
      <c r="W12" s="30">
        <v>13</v>
      </c>
      <c r="X12" s="30">
        <f t="shared" si="6"/>
        <v>1</v>
      </c>
      <c r="Y12" s="30">
        <f t="shared" si="7"/>
        <v>-6</v>
      </c>
    </row>
    <row r="13" spans="1:25" ht="13.5" customHeight="1">
      <c r="A13" s="5">
        <v>10</v>
      </c>
      <c r="B13" s="28" t="s">
        <v>11</v>
      </c>
      <c r="C13" s="28" t="s">
        <v>10</v>
      </c>
      <c r="D13" s="26">
        <v>9</v>
      </c>
      <c r="E13" s="26">
        <v>13</v>
      </c>
      <c r="F13" s="25">
        <f t="shared" si="0"/>
        <v>0</v>
      </c>
      <c r="G13" s="25">
        <f t="shared" si="1"/>
        <v>-4</v>
      </c>
      <c r="H13" s="40" t="s">
        <v>11</v>
      </c>
      <c r="I13" s="30" t="s">
        <v>15</v>
      </c>
      <c r="J13" s="30">
        <v>5</v>
      </c>
      <c r="K13" s="30">
        <v>13</v>
      </c>
      <c r="L13" s="30">
        <f t="shared" si="2"/>
        <v>0</v>
      </c>
      <c r="M13" s="30">
        <f t="shared" si="3"/>
        <v>-12</v>
      </c>
      <c r="N13" s="28" t="s">
        <v>11</v>
      </c>
      <c r="O13" s="25" t="s">
        <v>13</v>
      </c>
      <c r="P13" s="25">
        <v>12</v>
      </c>
      <c r="Q13" s="25">
        <v>13</v>
      </c>
      <c r="R13" s="25">
        <f t="shared" si="4"/>
        <v>0</v>
      </c>
      <c r="S13" s="25">
        <f t="shared" si="5"/>
        <v>-13</v>
      </c>
      <c r="T13" s="40" t="s">
        <v>11</v>
      </c>
      <c r="U13" s="29" t="s">
        <v>33</v>
      </c>
      <c r="V13" s="30">
        <v>13</v>
      </c>
      <c r="W13" s="30">
        <v>7</v>
      </c>
      <c r="X13" s="30">
        <f t="shared" si="6"/>
        <v>1</v>
      </c>
      <c r="Y13" s="30">
        <f t="shared" si="7"/>
        <v>-7</v>
      </c>
    </row>
    <row r="14" spans="1:25" ht="13.5" customHeight="1">
      <c r="A14" s="5">
        <v>11</v>
      </c>
      <c r="B14" s="28" t="s">
        <v>31</v>
      </c>
      <c r="C14" s="28" t="s">
        <v>9</v>
      </c>
      <c r="D14" s="25">
        <v>3</v>
      </c>
      <c r="E14" s="25">
        <v>13</v>
      </c>
      <c r="F14" s="25">
        <f t="shared" si="0"/>
        <v>0</v>
      </c>
      <c r="G14" s="25">
        <f t="shared" si="1"/>
        <v>-10</v>
      </c>
      <c r="H14" s="40" t="s">
        <v>31</v>
      </c>
      <c r="I14" s="30" t="s">
        <v>33</v>
      </c>
      <c r="J14" s="30">
        <v>13</v>
      </c>
      <c r="K14" s="30">
        <v>7</v>
      </c>
      <c r="L14" s="30">
        <f t="shared" si="2"/>
        <v>1</v>
      </c>
      <c r="M14" s="30">
        <f t="shared" si="3"/>
        <v>-4</v>
      </c>
      <c r="N14" s="28" t="s">
        <v>31</v>
      </c>
      <c r="O14" s="25" t="s">
        <v>16</v>
      </c>
      <c r="P14" s="25">
        <v>4</v>
      </c>
      <c r="Q14" s="25">
        <v>13</v>
      </c>
      <c r="R14" s="25">
        <f t="shared" si="4"/>
        <v>1</v>
      </c>
      <c r="S14" s="25">
        <f t="shared" si="5"/>
        <v>-13</v>
      </c>
      <c r="T14" s="40" t="s">
        <v>31</v>
      </c>
      <c r="U14" s="29" t="s">
        <v>12</v>
      </c>
      <c r="V14" s="30">
        <v>10</v>
      </c>
      <c r="W14" s="30">
        <v>13</v>
      </c>
      <c r="X14" s="30">
        <f t="shared" si="6"/>
        <v>1</v>
      </c>
      <c r="Y14" s="30">
        <f t="shared" si="7"/>
        <v>-16</v>
      </c>
    </row>
    <row r="15" ht="13.5" customHeight="1"/>
    <row r="16" ht="13.5" customHeight="1"/>
    <row r="17" ht="13.5" customHeight="1"/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</cols>
  <sheetData>
    <row r="1" spans="1:25" ht="39.75" customHeight="1">
      <c r="A1" s="8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1" t="s">
        <v>4</v>
      </c>
      <c r="B2" s="12" t="s">
        <v>17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28" t="s">
        <v>14</v>
      </c>
      <c r="C4" s="28" t="s">
        <v>15</v>
      </c>
      <c r="D4" s="26">
        <v>13</v>
      </c>
      <c r="E4" s="44">
        <v>5</v>
      </c>
      <c r="F4" s="25">
        <f aca="true" t="shared" si="0" ref="F4:F15">IF(D4=13,1,0)</f>
        <v>1</v>
      </c>
      <c r="G4" s="25">
        <f aca="true" t="shared" si="1" ref="G4:G15">D4-E4</f>
        <v>8</v>
      </c>
      <c r="H4" s="40" t="s">
        <v>14</v>
      </c>
      <c r="I4" s="30" t="s">
        <v>10</v>
      </c>
      <c r="J4" s="30">
        <v>13</v>
      </c>
      <c r="K4" s="30">
        <v>8</v>
      </c>
      <c r="L4" s="30">
        <f aca="true" t="shared" si="2" ref="L4:L15">IF(J4=13,1,0)+F4</f>
        <v>2</v>
      </c>
      <c r="M4" s="30">
        <f aca="true" t="shared" si="3" ref="M4:M15">G4+(J4-K4)</f>
        <v>13</v>
      </c>
      <c r="N4" s="28" t="s">
        <v>14</v>
      </c>
      <c r="O4" s="25" t="s">
        <v>9</v>
      </c>
      <c r="P4" s="25">
        <v>13</v>
      </c>
      <c r="Q4" s="25">
        <v>2</v>
      </c>
      <c r="R4" s="25">
        <f aca="true" t="shared" si="4" ref="R4:R15">IF(P4=13,1,0)+L4</f>
        <v>3</v>
      </c>
      <c r="S4" s="25">
        <f aca="true" t="shared" si="5" ref="S4:S15">M4+(P4-Q4)</f>
        <v>24</v>
      </c>
      <c r="T4" s="40" t="s">
        <v>14</v>
      </c>
      <c r="U4" s="29" t="s">
        <v>29</v>
      </c>
      <c r="V4" s="30">
        <v>13</v>
      </c>
      <c r="W4" s="30">
        <v>6</v>
      </c>
      <c r="X4" s="30">
        <f aca="true" t="shared" si="6" ref="X4:X15">IF(V4=13,1,0)+R4</f>
        <v>4</v>
      </c>
      <c r="Y4" s="30">
        <f aca="true" t="shared" si="7" ref="Y4:Y15">S4+(V4-W4)</f>
        <v>31</v>
      </c>
    </row>
    <row r="5" spans="1:25" ht="13.5" customHeight="1">
      <c r="A5" s="5">
        <v>2</v>
      </c>
      <c r="B5" s="28" t="s">
        <v>11</v>
      </c>
      <c r="C5" s="28" t="s">
        <v>13</v>
      </c>
      <c r="D5" s="26">
        <v>13</v>
      </c>
      <c r="E5" s="26">
        <v>8</v>
      </c>
      <c r="F5" s="25">
        <f t="shared" si="0"/>
        <v>1</v>
      </c>
      <c r="G5" s="25">
        <f t="shared" si="1"/>
        <v>5</v>
      </c>
      <c r="H5" s="40" t="s">
        <v>11</v>
      </c>
      <c r="I5" s="30" t="s">
        <v>29</v>
      </c>
      <c r="J5" s="30">
        <v>12</v>
      </c>
      <c r="K5" s="30">
        <v>13</v>
      </c>
      <c r="L5" s="30">
        <f t="shared" si="2"/>
        <v>1</v>
      </c>
      <c r="M5" s="30">
        <f t="shared" si="3"/>
        <v>4</v>
      </c>
      <c r="N5" s="28" t="s">
        <v>11</v>
      </c>
      <c r="O5" s="25" t="s">
        <v>40</v>
      </c>
      <c r="P5" s="25">
        <v>13</v>
      </c>
      <c r="Q5" s="25">
        <v>9</v>
      </c>
      <c r="R5" s="25">
        <f t="shared" si="4"/>
        <v>2</v>
      </c>
      <c r="S5" s="25">
        <f t="shared" si="5"/>
        <v>8</v>
      </c>
      <c r="T5" s="40" t="s">
        <v>11</v>
      </c>
      <c r="U5" s="29" t="s">
        <v>10</v>
      </c>
      <c r="V5" s="30">
        <v>13</v>
      </c>
      <c r="W5" s="30">
        <v>8</v>
      </c>
      <c r="X5" s="30">
        <f t="shared" si="6"/>
        <v>3</v>
      </c>
      <c r="Y5" s="30">
        <f t="shared" si="7"/>
        <v>13</v>
      </c>
    </row>
    <row r="6" spans="1:25" ht="13.5" customHeight="1">
      <c r="A6" s="5">
        <v>3</v>
      </c>
      <c r="B6" s="28" t="s">
        <v>15</v>
      </c>
      <c r="C6" s="28" t="s">
        <v>14</v>
      </c>
      <c r="D6" s="25">
        <v>5</v>
      </c>
      <c r="E6" s="25">
        <v>13</v>
      </c>
      <c r="F6" s="25">
        <f t="shared" si="0"/>
        <v>0</v>
      </c>
      <c r="G6" s="25">
        <f t="shared" si="1"/>
        <v>-8</v>
      </c>
      <c r="H6" s="40" t="s">
        <v>15</v>
      </c>
      <c r="I6" s="30" t="s">
        <v>16</v>
      </c>
      <c r="J6" s="30">
        <v>13</v>
      </c>
      <c r="K6" s="30">
        <v>12</v>
      </c>
      <c r="L6" s="30">
        <f t="shared" si="2"/>
        <v>1</v>
      </c>
      <c r="M6" s="30">
        <f t="shared" si="3"/>
        <v>-7</v>
      </c>
      <c r="N6" s="28" t="s">
        <v>15</v>
      </c>
      <c r="O6" s="25" t="s">
        <v>16</v>
      </c>
      <c r="P6" s="25">
        <v>13</v>
      </c>
      <c r="Q6" s="25">
        <v>12</v>
      </c>
      <c r="R6" s="25">
        <f t="shared" si="4"/>
        <v>2</v>
      </c>
      <c r="S6" s="25">
        <f t="shared" si="5"/>
        <v>-6</v>
      </c>
      <c r="T6" s="40" t="s">
        <v>15</v>
      </c>
      <c r="U6" s="29" t="s">
        <v>9</v>
      </c>
      <c r="V6" s="30">
        <v>13</v>
      </c>
      <c r="W6" s="30">
        <v>1</v>
      </c>
      <c r="X6" s="30">
        <f t="shared" si="6"/>
        <v>3</v>
      </c>
      <c r="Y6" s="30">
        <f t="shared" si="7"/>
        <v>6</v>
      </c>
    </row>
    <row r="7" spans="1:25" ht="13.5" customHeight="1">
      <c r="A7" s="5">
        <v>4</v>
      </c>
      <c r="B7" s="28" t="s">
        <v>29</v>
      </c>
      <c r="C7" s="28" t="s">
        <v>36</v>
      </c>
      <c r="D7" s="25">
        <v>13</v>
      </c>
      <c r="E7" s="25">
        <v>6</v>
      </c>
      <c r="F7" s="25">
        <f t="shared" si="0"/>
        <v>1</v>
      </c>
      <c r="G7" s="25">
        <f t="shared" si="1"/>
        <v>7</v>
      </c>
      <c r="H7" s="40" t="s">
        <v>29</v>
      </c>
      <c r="I7" s="30" t="s">
        <v>11</v>
      </c>
      <c r="J7" s="30">
        <v>13</v>
      </c>
      <c r="K7" s="30">
        <v>12</v>
      </c>
      <c r="L7" s="30">
        <f t="shared" si="2"/>
        <v>2</v>
      </c>
      <c r="M7" s="30">
        <f t="shared" si="3"/>
        <v>8</v>
      </c>
      <c r="N7" s="28" t="s">
        <v>29</v>
      </c>
      <c r="O7" s="25" t="s">
        <v>39</v>
      </c>
      <c r="P7" s="25">
        <v>13</v>
      </c>
      <c r="Q7" s="25">
        <v>9</v>
      </c>
      <c r="R7" s="25">
        <f t="shared" si="4"/>
        <v>3</v>
      </c>
      <c r="S7" s="25">
        <f t="shared" si="5"/>
        <v>12</v>
      </c>
      <c r="T7" s="40" t="s">
        <v>29</v>
      </c>
      <c r="U7" s="29" t="s">
        <v>14</v>
      </c>
      <c r="V7" s="30">
        <v>6</v>
      </c>
      <c r="W7" s="30">
        <v>13</v>
      </c>
      <c r="X7" s="30">
        <f t="shared" si="6"/>
        <v>3</v>
      </c>
      <c r="Y7" s="30">
        <f t="shared" si="7"/>
        <v>5</v>
      </c>
    </row>
    <row r="8" spans="1:25" ht="13.5" customHeight="1">
      <c r="A8" s="5">
        <v>5</v>
      </c>
      <c r="B8" s="28" t="s">
        <v>39</v>
      </c>
      <c r="C8" s="28" t="s">
        <v>40</v>
      </c>
      <c r="D8" s="25">
        <v>12</v>
      </c>
      <c r="E8" s="25">
        <v>13</v>
      </c>
      <c r="F8" s="25">
        <f t="shared" si="0"/>
        <v>0</v>
      </c>
      <c r="G8" s="25">
        <f t="shared" si="1"/>
        <v>-1</v>
      </c>
      <c r="H8" s="40" t="s">
        <v>39</v>
      </c>
      <c r="I8" s="30" t="s">
        <v>8</v>
      </c>
      <c r="J8" s="30">
        <v>13</v>
      </c>
      <c r="K8" s="30">
        <v>3</v>
      </c>
      <c r="L8" s="30">
        <f t="shared" si="2"/>
        <v>1</v>
      </c>
      <c r="M8" s="30">
        <f t="shared" si="3"/>
        <v>9</v>
      </c>
      <c r="N8" s="28" t="s">
        <v>39</v>
      </c>
      <c r="O8" s="25" t="s">
        <v>29</v>
      </c>
      <c r="P8" s="25">
        <v>9</v>
      </c>
      <c r="Q8" s="25">
        <v>13</v>
      </c>
      <c r="R8" s="25">
        <f t="shared" si="4"/>
        <v>1</v>
      </c>
      <c r="S8" s="25">
        <f t="shared" si="5"/>
        <v>5</v>
      </c>
      <c r="T8" s="40" t="s">
        <v>39</v>
      </c>
      <c r="U8" s="29" t="s">
        <v>13</v>
      </c>
      <c r="V8" s="30">
        <v>13</v>
      </c>
      <c r="W8" s="30">
        <v>3</v>
      </c>
      <c r="X8" s="30">
        <f t="shared" si="6"/>
        <v>2</v>
      </c>
      <c r="Y8" s="30">
        <f t="shared" si="7"/>
        <v>15</v>
      </c>
    </row>
    <row r="9" spans="1:25" ht="13.5" customHeight="1">
      <c r="A9" s="5">
        <v>6</v>
      </c>
      <c r="B9" s="28" t="s">
        <v>10</v>
      </c>
      <c r="C9" s="28" t="s">
        <v>16</v>
      </c>
      <c r="D9" s="25">
        <v>13</v>
      </c>
      <c r="E9" s="25">
        <v>4</v>
      </c>
      <c r="F9" s="25">
        <f t="shared" si="0"/>
        <v>1</v>
      </c>
      <c r="G9" s="25">
        <f t="shared" si="1"/>
        <v>9</v>
      </c>
      <c r="H9" s="40" t="s">
        <v>10</v>
      </c>
      <c r="I9" s="30" t="s">
        <v>14</v>
      </c>
      <c r="J9" s="30">
        <v>8</v>
      </c>
      <c r="K9" s="30">
        <v>13</v>
      </c>
      <c r="L9" s="30">
        <f t="shared" si="2"/>
        <v>1</v>
      </c>
      <c r="M9" s="30">
        <f t="shared" si="3"/>
        <v>4</v>
      </c>
      <c r="N9" s="28" t="s">
        <v>10</v>
      </c>
      <c r="O9" s="25" t="s">
        <v>13</v>
      </c>
      <c r="P9" s="25">
        <v>13</v>
      </c>
      <c r="Q9" s="25">
        <v>11</v>
      </c>
      <c r="R9" s="25">
        <f t="shared" si="4"/>
        <v>2</v>
      </c>
      <c r="S9" s="25">
        <f t="shared" si="5"/>
        <v>6</v>
      </c>
      <c r="T9" s="40" t="s">
        <v>10</v>
      </c>
      <c r="U9" s="29" t="s">
        <v>11</v>
      </c>
      <c r="V9" s="30">
        <v>8</v>
      </c>
      <c r="W9" s="30">
        <v>13</v>
      </c>
      <c r="X9" s="30">
        <f t="shared" si="6"/>
        <v>2</v>
      </c>
      <c r="Y9" s="30">
        <f t="shared" si="7"/>
        <v>1</v>
      </c>
    </row>
    <row r="10" spans="1:25" ht="13.5" customHeight="1">
      <c r="A10" s="5">
        <v>7</v>
      </c>
      <c r="B10" s="32" t="s">
        <v>8</v>
      </c>
      <c r="C10" s="28" t="s">
        <v>9</v>
      </c>
      <c r="D10" s="25">
        <v>9</v>
      </c>
      <c r="E10" s="25">
        <v>13</v>
      </c>
      <c r="F10" s="25">
        <f t="shared" si="0"/>
        <v>0</v>
      </c>
      <c r="G10" s="25">
        <f t="shared" si="1"/>
        <v>-4</v>
      </c>
      <c r="H10" s="40" t="s">
        <v>8</v>
      </c>
      <c r="I10" s="30" t="s">
        <v>39</v>
      </c>
      <c r="J10" s="30">
        <v>3</v>
      </c>
      <c r="K10" s="30">
        <v>13</v>
      </c>
      <c r="L10" s="30">
        <f t="shared" si="2"/>
        <v>0</v>
      </c>
      <c r="M10" s="30">
        <f t="shared" si="3"/>
        <v>-14</v>
      </c>
      <c r="N10" s="32" t="s">
        <v>8</v>
      </c>
      <c r="O10" s="25" t="s">
        <v>36</v>
      </c>
      <c r="P10" s="25">
        <v>13</v>
      </c>
      <c r="Q10" s="25">
        <v>7</v>
      </c>
      <c r="R10" s="25">
        <f t="shared" si="4"/>
        <v>1</v>
      </c>
      <c r="S10" s="25">
        <f t="shared" si="5"/>
        <v>-8</v>
      </c>
      <c r="T10" s="40" t="s">
        <v>8</v>
      </c>
      <c r="U10" s="29" t="s">
        <v>40</v>
      </c>
      <c r="V10" s="30">
        <v>13</v>
      </c>
      <c r="W10" s="30">
        <v>10</v>
      </c>
      <c r="X10" s="30">
        <f t="shared" si="6"/>
        <v>2</v>
      </c>
      <c r="Y10" s="30">
        <f t="shared" si="7"/>
        <v>-5</v>
      </c>
    </row>
    <row r="11" spans="1:25" ht="13.5" customHeight="1">
      <c r="A11" s="5">
        <v>8</v>
      </c>
      <c r="B11" s="28" t="s">
        <v>9</v>
      </c>
      <c r="C11" s="28" t="s">
        <v>8</v>
      </c>
      <c r="D11" s="25">
        <v>13</v>
      </c>
      <c r="E11" s="26">
        <v>9</v>
      </c>
      <c r="F11" s="25">
        <f t="shared" si="0"/>
        <v>1</v>
      </c>
      <c r="G11" s="25">
        <f t="shared" si="1"/>
        <v>4</v>
      </c>
      <c r="H11" s="40" t="s">
        <v>9</v>
      </c>
      <c r="I11" s="30" t="s">
        <v>40</v>
      </c>
      <c r="J11" s="30">
        <v>13</v>
      </c>
      <c r="K11" s="30">
        <v>8</v>
      </c>
      <c r="L11" s="30">
        <f t="shared" si="2"/>
        <v>2</v>
      </c>
      <c r="M11" s="30">
        <f t="shared" si="3"/>
        <v>9</v>
      </c>
      <c r="N11" s="28" t="s">
        <v>9</v>
      </c>
      <c r="O11" s="25" t="s">
        <v>14</v>
      </c>
      <c r="P11" s="25">
        <v>2</v>
      </c>
      <c r="Q11" s="25">
        <v>13</v>
      </c>
      <c r="R11" s="25">
        <f t="shared" si="4"/>
        <v>2</v>
      </c>
      <c r="S11" s="25">
        <f t="shared" si="5"/>
        <v>-2</v>
      </c>
      <c r="T11" s="40" t="s">
        <v>9</v>
      </c>
      <c r="U11" s="29" t="s">
        <v>15</v>
      </c>
      <c r="V11" s="30">
        <v>1</v>
      </c>
      <c r="W11" s="30">
        <v>13</v>
      </c>
      <c r="X11" s="30">
        <f t="shared" si="6"/>
        <v>2</v>
      </c>
      <c r="Y11" s="30">
        <f t="shared" si="7"/>
        <v>-14</v>
      </c>
    </row>
    <row r="12" spans="1:25" ht="13.5" customHeight="1">
      <c r="A12" s="5">
        <v>9</v>
      </c>
      <c r="B12" s="28" t="s">
        <v>13</v>
      </c>
      <c r="C12" s="28" t="s">
        <v>11</v>
      </c>
      <c r="D12" s="25">
        <v>8</v>
      </c>
      <c r="E12" s="25">
        <v>13</v>
      </c>
      <c r="F12" s="25">
        <f t="shared" si="0"/>
        <v>0</v>
      </c>
      <c r="G12" s="25">
        <f t="shared" si="1"/>
        <v>-5</v>
      </c>
      <c r="H12" s="40" t="s">
        <v>13</v>
      </c>
      <c r="I12" s="30" t="s">
        <v>36</v>
      </c>
      <c r="J12" s="30">
        <v>13</v>
      </c>
      <c r="K12" s="30">
        <v>1</v>
      </c>
      <c r="L12" s="30">
        <f t="shared" si="2"/>
        <v>1</v>
      </c>
      <c r="M12" s="30">
        <f t="shared" si="3"/>
        <v>7</v>
      </c>
      <c r="N12" s="28" t="s">
        <v>13</v>
      </c>
      <c r="O12" s="25" t="s">
        <v>10</v>
      </c>
      <c r="P12" s="25">
        <v>11</v>
      </c>
      <c r="Q12" s="25">
        <v>13</v>
      </c>
      <c r="R12" s="25">
        <f t="shared" si="4"/>
        <v>1</v>
      </c>
      <c r="S12" s="25">
        <f t="shared" si="5"/>
        <v>5</v>
      </c>
      <c r="T12" s="40" t="s">
        <v>41</v>
      </c>
      <c r="U12" s="29" t="s">
        <v>39</v>
      </c>
      <c r="V12" s="30">
        <v>3</v>
      </c>
      <c r="W12" s="30">
        <v>13</v>
      </c>
      <c r="X12" s="30">
        <f t="shared" si="6"/>
        <v>1</v>
      </c>
      <c r="Y12" s="30">
        <f t="shared" si="7"/>
        <v>-5</v>
      </c>
    </row>
    <row r="13" spans="1:25" ht="13.5" customHeight="1">
      <c r="A13" s="5">
        <v>10</v>
      </c>
      <c r="B13" s="28" t="s">
        <v>16</v>
      </c>
      <c r="C13" s="28" t="s">
        <v>10</v>
      </c>
      <c r="D13" s="25">
        <v>4</v>
      </c>
      <c r="E13" s="25">
        <v>13</v>
      </c>
      <c r="F13" s="25">
        <f t="shared" si="0"/>
        <v>0</v>
      </c>
      <c r="G13" s="25">
        <f t="shared" si="1"/>
        <v>-9</v>
      </c>
      <c r="H13" s="40" t="s">
        <v>16</v>
      </c>
      <c r="I13" s="30" t="s">
        <v>15</v>
      </c>
      <c r="J13" s="30">
        <v>12</v>
      </c>
      <c r="K13" s="30">
        <v>13</v>
      </c>
      <c r="L13" s="30">
        <f t="shared" si="2"/>
        <v>0</v>
      </c>
      <c r="M13" s="30">
        <f t="shared" si="3"/>
        <v>-10</v>
      </c>
      <c r="N13" s="28" t="s">
        <v>16</v>
      </c>
      <c r="O13" s="25" t="s">
        <v>15</v>
      </c>
      <c r="P13" s="25">
        <v>12</v>
      </c>
      <c r="Q13" s="25">
        <v>13</v>
      </c>
      <c r="R13" s="25">
        <f t="shared" si="4"/>
        <v>0</v>
      </c>
      <c r="S13" s="25">
        <f t="shared" si="5"/>
        <v>-11</v>
      </c>
      <c r="T13" s="40" t="s">
        <v>16</v>
      </c>
      <c r="U13" s="29" t="s">
        <v>36</v>
      </c>
      <c r="V13" s="30">
        <v>13</v>
      </c>
      <c r="W13" s="30">
        <v>7</v>
      </c>
      <c r="X13" s="30">
        <f t="shared" si="6"/>
        <v>1</v>
      </c>
      <c r="Y13" s="30">
        <f t="shared" si="7"/>
        <v>-5</v>
      </c>
    </row>
    <row r="14" spans="1:25" ht="13.5" customHeight="1">
      <c r="A14" s="5">
        <v>11</v>
      </c>
      <c r="B14" s="28" t="s">
        <v>40</v>
      </c>
      <c r="C14" s="28" t="s">
        <v>39</v>
      </c>
      <c r="D14" s="25">
        <v>13</v>
      </c>
      <c r="E14" s="25">
        <v>12</v>
      </c>
      <c r="F14" s="25">
        <f t="shared" si="0"/>
        <v>1</v>
      </c>
      <c r="G14" s="25">
        <f t="shared" si="1"/>
        <v>1</v>
      </c>
      <c r="H14" s="40" t="s">
        <v>40</v>
      </c>
      <c r="I14" s="30" t="s">
        <v>9</v>
      </c>
      <c r="J14" s="30">
        <v>8</v>
      </c>
      <c r="K14" s="30">
        <v>13</v>
      </c>
      <c r="L14" s="30">
        <f t="shared" si="2"/>
        <v>1</v>
      </c>
      <c r="M14" s="30">
        <f t="shared" si="3"/>
        <v>-4</v>
      </c>
      <c r="N14" s="28" t="s">
        <v>40</v>
      </c>
      <c r="O14" s="25" t="s">
        <v>11</v>
      </c>
      <c r="P14" s="25">
        <v>9</v>
      </c>
      <c r="Q14" s="25">
        <v>13</v>
      </c>
      <c r="R14" s="25">
        <f t="shared" si="4"/>
        <v>1</v>
      </c>
      <c r="S14" s="25">
        <f t="shared" si="5"/>
        <v>-8</v>
      </c>
      <c r="T14" s="40" t="s">
        <v>40</v>
      </c>
      <c r="U14" s="29" t="s">
        <v>8</v>
      </c>
      <c r="V14" s="30">
        <v>10</v>
      </c>
      <c r="W14" s="30">
        <v>13</v>
      </c>
      <c r="X14" s="30">
        <f t="shared" si="6"/>
        <v>1</v>
      </c>
      <c r="Y14" s="30">
        <f t="shared" si="7"/>
        <v>-11</v>
      </c>
    </row>
    <row r="15" spans="1:25" ht="13.5" customHeight="1">
      <c r="A15" s="5">
        <v>12</v>
      </c>
      <c r="B15" s="28" t="s">
        <v>36</v>
      </c>
      <c r="C15" s="28" t="s">
        <v>29</v>
      </c>
      <c r="D15" s="25">
        <v>6</v>
      </c>
      <c r="E15" s="25">
        <v>13</v>
      </c>
      <c r="F15" s="25">
        <f t="shared" si="0"/>
        <v>0</v>
      </c>
      <c r="G15" s="25">
        <f t="shared" si="1"/>
        <v>-7</v>
      </c>
      <c r="H15" s="40" t="s">
        <v>36</v>
      </c>
      <c r="I15" s="30" t="s">
        <v>13</v>
      </c>
      <c r="J15" s="30">
        <v>1</v>
      </c>
      <c r="K15" s="30">
        <v>13</v>
      </c>
      <c r="L15" s="30">
        <f t="shared" si="2"/>
        <v>0</v>
      </c>
      <c r="M15" s="30">
        <f t="shared" si="3"/>
        <v>-19</v>
      </c>
      <c r="N15" s="28" t="s">
        <v>36</v>
      </c>
      <c r="O15" s="25" t="s">
        <v>8</v>
      </c>
      <c r="P15" s="25">
        <v>7</v>
      </c>
      <c r="Q15" s="25">
        <v>13</v>
      </c>
      <c r="R15" s="25">
        <f t="shared" si="4"/>
        <v>0</v>
      </c>
      <c r="S15" s="25">
        <f t="shared" si="5"/>
        <v>-25</v>
      </c>
      <c r="T15" s="40" t="s">
        <v>36</v>
      </c>
      <c r="U15" s="29" t="s">
        <v>16</v>
      </c>
      <c r="V15" s="30">
        <v>7</v>
      </c>
      <c r="W15" s="30">
        <v>13</v>
      </c>
      <c r="X15" s="30">
        <f t="shared" si="6"/>
        <v>0</v>
      </c>
      <c r="Y15" s="30">
        <f t="shared" si="7"/>
        <v>-31</v>
      </c>
    </row>
    <row r="16" ht="13.5" customHeight="1"/>
    <row r="17" ht="13.5" customHeight="1"/>
    <row r="18" ht="13.5" customHeight="1"/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A1">
      <selection activeCell="A9" sqref="A9:IV9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</cols>
  <sheetData>
    <row r="1" spans="1:25" ht="39.75" customHeight="1">
      <c r="A1" s="8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1" t="s">
        <v>4</v>
      </c>
      <c r="B2" s="12" t="s">
        <v>17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28" t="s">
        <v>29</v>
      </c>
      <c r="C4" s="28" t="s">
        <v>8</v>
      </c>
      <c r="D4" s="25">
        <v>13</v>
      </c>
      <c r="E4" s="42">
        <v>7</v>
      </c>
      <c r="F4" s="25">
        <f aca="true" t="shared" si="0" ref="F4:F12">IF(D4=13,1,0)</f>
        <v>1</v>
      </c>
      <c r="G4" s="25">
        <f aca="true" t="shared" si="1" ref="G4:G12">D4-E4</f>
        <v>6</v>
      </c>
      <c r="H4" s="40" t="s">
        <v>29</v>
      </c>
      <c r="I4" s="46" t="s">
        <v>11</v>
      </c>
      <c r="J4" s="30">
        <v>13</v>
      </c>
      <c r="K4" s="30">
        <v>6</v>
      </c>
      <c r="L4" s="30">
        <f aca="true" t="shared" si="2" ref="L4:L12">IF(J4=13,1,0)+F4</f>
        <v>2</v>
      </c>
      <c r="M4" s="30">
        <f aca="true" t="shared" si="3" ref="M4:M12">G4+(J4-K4)</f>
        <v>13</v>
      </c>
      <c r="N4" s="28" t="s">
        <v>29</v>
      </c>
      <c r="O4" s="25" t="s">
        <v>9</v>
      </c>
      <c r="P4" s="25">
        <v>11</v>
      </c>
      <c r="Q4" s="25">
        <v>13</v>
      </c>
      <c r="R4" s="25">
        <f aca="true" t="shared" si="4" ref="R4:R12">IF(P4=13,1,0)+L4</f>
        <v>2</v>
      </c>
      <c r="S4" s="25">
        <f aca="true" t="shared" si="5" ref="S4:S12">M4+(P4-Q4)</f>
        <v>11</v>
      </c>
      <c r="T4" s="40" t="s">
        <v>29</v>
      </c>
      <c r="U4" s="29" t="s">
        <v>9</v>
      </c>
      <c r="V4" s="30">
        <v>13</v>
      </c>
      <c r="W4" s="30">
        <v>12</v>
      </c>
      <c r="X4" s="30">
        <f aca="true" t="shared" si="6" ref="X4:X12">IF(V4=13,1,0)+R4</f>
        <v>3</v>
      </c>
      <c r="Y4" s="30">
        <f aca="true" t="shared" si="7" ref="Y4:Y12">S4+(V4-W4)</f>
        <v>12</v>
      </c>
    </row>
    <row r="5" spans="1:25" ht="13.5" customHeight="1">
      <c r="A5" s="5">
        <v>2</v>
      </c>
      <c r="B5" s="28" t="s">
        <v>14</v>
      </c>
      <c r="C5" s="28" t="s">
        <v>13</v>
      </c>
      <c r="D5" s="26">
        <v>13</v>
      </c>
      <c r="E5" s="26">
        <v>6</v>
      </c>
      <c r="F5" s="25">
        <f t="shared" si="0"/>
        <v>1</v>
      </c>
      <c r="G5" s="25">
        <f t="shared" si="1"/>
        <v>7</v>
      </c>
      <c r="H5" s="40" t="s">
        <v>14</v>
      </c>
      <c r="I5" s="46" t="s">
        <v>9</v>
      </c>
      <c r="J5" s="30">
        <v>9</v>
      </c>
      <c r="K5" s="30">
        <v>13</v>
      </c>
      <c r="L5" s="30">
        <f t="shared" si="2"/>
        <v>1</v>
      </c>
      <c r="M5" s="30">
        <f t="shared" si="3"/>
        <v>3</v>
      </c>
      <c r="N5" s="28" t="s">
        <v>14</v>
      </c>
      <c r="O5" s="25" t="s">
        <v>37</v>
      </c>
      <c r="P5" s="25">
        <v>13</v>
      </c>
      <c r="Q5" s="25">
        <v>7</v>
      </c>
      <c r="R5" s="25">
        <f t="shared" si="4"/>
        <v>2</v>
      </c>
      <c r="S5" s="25">
        <f t="shared" si="5"/>
        <v>9</v>
      </c>
      <c r="T5" s="40" t="s">
        <v>14</v>
      </c>
      <c r="U5" s="29" t="s">
        <v>11</v>
      </c>
      <c r="V5" s="30">
        <v>13</v>
      </c>
      <c r="W5" s="30">
        <v>12</v>
      </c>
      <c r="X5" s="30">
        <f t="shared" si="6"/>
        <v>3</v>
      </c>
      <c r="Y5" s="30">
        <f t="shared" si="7"/>
        <v>10</v>
      </c>
    </row>
    <row r="6" spans="1:25" ht="13.5" customHeight="1">
      <c r="A6" s="5">
        <v>3</v>
      </c>
      <c r="B6" s="28" t="s">
        <v>9</v>
      </c>
      <c r="C6" s="28" t="s">
        <v>16</v>
      </c>
      <c r="D6" s="25">
        <v>13</v>
      </c>
      <c r="E6" s="26">
        <v>4</v>
      </c>
      <c r="F6" s="25">
        <f t="shared" si="0"/>
        <v>1</v>
      </c>
      <c r="G6" s="25">
        <f t="shared" si="1"/>
        <v>9</v>
      </c>
      <c r="H6" s="40" t="s">
        <v>9</v>
      </c>
      <c r="I6" s="46" t="s">
        <v>32</v>
      </c>
      <c r="J6" s="30">
        <v>13</v>
      </c>
      <c r="K6" s="30">
        <v>9</v>
      </c>
      <c r="L6" s="30">
        <f t="shared" si="2"/>
        <v>2</v>
      </c>
      <c r="M6" s="30">
        <f t="shared" si="3"/>
        <v>13</v>
      </c>
      <c r="N6" s="28" t="s">
        <v>9</v>
      </c>
      <c r="O6" s="25" t="s">
        <v>29</v>
      </c>
      <c r="P6" s="25">
        <v>13</v>
      </c>
      <c r="Q6" s="25">
        <v>11</v>
      </c>
      <c r="R6" s="25">
        <f t="shared" si="4"/>
        <v>3</v>
      </c>
      <c r="S6" s="25">
        <f t="shared" si="5"/>
        <v>15</v>
      </c>
      <c r="T6" s="40" t="s">
        <v>9</v>
      </c>
      <c r="U6" s="29" t="s">
        <v>29</v>
      </c>
      <c r="V6" s="30">
        <v>5</v>
      </c>
      <c r="W6" s="30">
        <v>13</v>
      </c>
      <c r="X6" s="30">
        <f t="shared" si="6"/>
        <v>3</v>
      </c>
      <c r="Y6" s="30">
        <f t="shared" si="7"/>
        <v>7</v>
      </c>
    </row>
    <row r="7" spans="1:25" ht="13.5" customHeight="1">
      <c r="A7" s="5">
        <v>4</v>
      </c>
      <c r="B7" s="28" t="s">
        <v>8</v>
      </c>
      <c r="C7" s="28" t="s">
        <v>29</v>
      </c>
      <c r="D7" s="25">
        <v>7</v>
      </c>
      <c r="E7" s="25">
        <v>13</v>
      </c>
      <c r="F7" s="25">
        <f t="shared" si="0"/>
        <v>0</v>
      </c>
      <c r="G7" s="25">
        <f t="shared" si="1"/>
        <v>-6</v>
      </c>
      <c r="H7" s="40" t="s">
        <v>42</v>
      </c>
      <c r="I7" s="46" t="s">
        <v>13</v>
      </c>
      <c r="J7" s="30">
        <v>12</v>
      </c>
      <c r="K7" s="30">
        <v>13</v>
      </c>
      <c r="L7" s="30">
        <f t="shared" si="2"/>
        <v>0</v>
      </c>
      <c r="M7" s="30">
        <f t="shared" si="3"/>
        <v>-7</v>
      </c>
      <c r="N7" s="32" t="s">
        <v>8</v>
      </c>
      <c r="O7" s="25" t="s">
        <v>33</v>
      </c>
      <c r="P7" s="25">
        <v>13</v>
      </c>
      <c r="Q7" s="25">
        <v>7</v>
      </c>
      <c r="R7" s="25">
        <f t="shared" si="4"/>
        <v>1</v>
      </c>
      <c r="S7" s="25">
        <f t="shared" si="5"/>
        <v>-1</v>
      </c>
      <c r="T7" s="40" t="s">
        <v>43</v>
      </c>
      <c r="U7" s="29" t="s">
        <v>16</v>
      </c>
      <c r="V7" s="30">
        <v>13</v>
      </c>
      <c r="W7" s="30">
        <v>6</v>
      </c>
      <c r="X7" s="30">
        <f t="shared" si="6"/>
        <v>2</v>
      </c>
      <c r="Y7" s="30">
        <f t="shared" si="7"/>
        <v>6</v>
      </c>
    </row>
    <row r="8" spans="1:25" ht="13.5" customHeight="1">
      <c r="A8" s="5">
        <v>5</v>
      </c>
      <c r="B8" s="28" t="s">
        <v>10</v>
      </c>
      <c r="C8" s="28" t="s">
        <v>37</v>
      </c>
      <c r="D8" s="25">
        <v>9</v>
      </c>
      <c r="E8" s="25">
        <v>13</v>
      </c>
      <c r="F8" s="25">
        <f t="shared" si="0"/>
        <v>0</v>
      </c>
      <c r="G8" s="25">
        <f t="shared" si="1"/>
        <v>-4</v>
      </c>
      <c r="H8" s="40" t="s">
        <v>10</v>
      </c>
      <c r="I8" s="46" t="s">
        <v>37</v>
      </c>
      <c r="J8" s="30">
        <v>13</v>
      </c>
      <c r="K8" s="30">
        <v>9</v>
      </c>
      <c r="L8" s="30">
        <f t="shared" si="2"/>
        <v>1</v>
      </c>
      <c r="M8" s="30">
        <f t="shared" si="3"/>
        <v>0</v>
      </c>
      <c r="N8" s="28" t="s">
        <v>10</v>
      </c>
      <c r="O8" s="25" t="s">
        <v>11</v>
      </c>
      <c r="P8" s="25">
        <v>12</v>
      </c>
      <c r="Q8" s="25">
        <v>13</v>
      </c>
      <c r="R8" s="25">
        <f t="shared" si="4"/>
        <v>1</v>
      </c>
      <c r="S8" s="25">
        <f t="shared" si="5"/>
        <v>-1</v>
      </c>
      <c r="T8" s="40" t="s">
        <v>10</v>
      </c>
      <c r="U8" s="29" t="s">
        <v>13</v>
      </c>
      <c r="V8" s="30">
        <v>13</v>
      </c>
      <c r="W8" s="30">
        <v>10</v>
      </c>
      <c r="X8" s="30">
        <f t="shared" si="6"/>
        <v>2</v>
      </c>
      <c r="Y8" s="30">
        <f t="shared" si="7"/>
        <v>2</v>
      </c>
    </row>
    <row r="9" spans="1:25" ht="13.5" customHeight="1">
      <c r="A9" s="5">
        <v>6</v>
      </c>
      <c r="B9" s="28" t="s">
        <v>37</v>
      </c>
      <c r="C9" s="28" t="s">
        <v>10</v>
      </c>
      <c r="D9" s="25">
        <v>13</v>
      </c>
      <c r="E9" s="25">
        <v>9</v>
      </c>
      <c r="F9" s="25">
        <f t="shared" si="0"/>
        <v>1</v>
      </c>
      <c r="G9" s="25">
        <f t="shared" si="1"/>
        <v>4</v>
      </c>
      <c r="H9" s="40" t="s">
        <v>37</v>
      </c>
      <c r="I9" s="46" t="s">
        <v>10</v>
      </c>
      <c r="J9" s="30">
        <v>9</v>
      </c>
      <c r="K9" s="30">
        <v>13</v>
      </c>
      <c r="L9" s="30">
        <f t="shared" si="2"/>
        <v>1</v>
      </c>
      <c r="M9" s="30">
        <f t="shared" si="3"/>
        <v>0</v>
      </c>
      <c r="N9" s="28" t="s">
        <v>37</v>
      </c>
      <c r="O9" s="25" t="s">
        <v>14</v>
      </c>
      <c r="P9" s="25">
        <v>7</v>
      </c>
      <c r="Q9" s="25">
        <v>13</v>
      </c>
      <c r="R9" s="25">
        <f t="shared" si="4"/>
        <v>1</v>
      </c>
      <c r="S9" s="25">
        <f t="shared" si="5"/>
        <v>-6</v>
      </c>
      <c r="T9" s="40" t="s">
        <v>37</v>
      </c>
      <c r="U9" s="29" t="s">
        <v>33</v>
      </c>
      <c r="V9" s="30">
        <v>13</v>
      </c>
      <c r="W9" s="30">
        <v>7</v>
      </c>
      <c r="X9" s="30">
        <f t="shared" si="6"/>
        <v>2</v>
      </c>
      <c r="Y9" s="30">
        <f t="shared" si="7"/>
        <v>0</v>
      </c>
    </row>
    <row r="10" spans="1:25" ht="13.5" customHeight="1">
      <c r="A10" s="5">
        <v>7</v>
      </c>
      <c r="B10" s="28" t="s">
        <v>11</v>
      </c>
      <c r="C10" s="28" t="s">
        <v>33</v>
      </c>
      <c r="D10" s="26">
        <v>13</v>
      </c>
      <c r="E10" s="26">
        <v>7</v>
      </c>
      <c r="F10" s="25">
        <f t="shared" si="0"/>
        <v>1</v>
      </c>
      <c r="G10" s="25">
        <f t="shared" si="1"/>
        <v>6</v>
      </c>
      <c r="H10" s="40" t="s">
        <v>11</v>
      </c>
      <c r="I10" s="46" t="s">
        <v>29</v>
      </c>
      <c r="J10" s="30">
        <v>6</v>
      </c>
      <c r="K10" s="30">
        <v>13</v>
      </c>
      <c r="L10" s="30">
        <f t="shared" si="2"/>
        <v>1</v>
      </c>
      <c r="M10" s="30">
        <f t="shared" si="3"/>
        <v>-1</v>
      </c>
      <c r="N10" s="28" t="s">
        <v>11</v>
      </c>
      <c r="O10" s="25" t="s">
        <v>10</v>
      </c>
      <c r="P10" s="25">
        <v>13</v>
      </c>
      <c r="Q10" s="25">
        <v>12</v>
      </c>
      <c r="R10" s="25">
        <f t="shared" si="4"/>
        <v>2</v>
      </c>
      <c r="S10" s="25">
        <f t="shared" si="5"/>
        <v>0</v>
      </c>
      <c r="T10" s="40" t="s">
        <v>11</v>
      </c>
      <c r="U10" s="29" t="s">
        <v>14</v>
      </c>
      <c r="V10" s="30">
        <v>12</v>
      </c>
      <c r="W10" s="30">
        <v>13</v>
      </c>
      <c r="X10" s="30">
        <f t="shared" si="6"/>
        <v>2</v>
      </c>
      <c r="Y10" s="30">
        <f t="shared" si="7"/>
        <v>-1</v>
      </c>
    </row>
    <row r="11" spans="1:25" ht="13.5" customHeight="1">
      <c r="A11" s="5">
        <v>8</v>
      </c>
      <c r="B11" s="28" t="s">
        <v>13</v>
      </c>
      <c r="C11" s="28" t="s">
        <v>14</v>
      </c>
      <c r="D11" s="25">
        <v>6</v>
      </c>
      <c r="E11" s="25">
        <v>13</v>
      </c>
      <c r="F11" s="25">
        <f t="shared" si="0"/>
        <v>0</v>
      </c>
      <c r="G11" s="25">
        <f t="shared" si="1"/>
        <v>-7</v>
      </c>
      <c r="H11" s="40" t="s">
        <v>13</v>
      </c>
      <c r="I11" s="46" t="s">
        <v>8</v>
      </c>
      <c r="J11" s="30">
        <v>13</v>
      </c>
      <c r="K11" s="30">
        <v>12</v>
      </c>
      <c r="L11" s="30">
        <f t="shared" si="2"/>
        <v>1</v>
      </c>
      <c r="M11" s="30">
        <f t="shared" si="3"/>
        <v>-6</v>
      </c>
      <c r="N11" s="28" t="s">
        <v>13</v>
      </c>
      <c r="O11" s="25" t="s">
        <v>16</v>
      </c>
      <c r="P11" s="25">
        <v>13</v>
      </c>
      <c r="Q11" s="25">
        <v>12</v>
      </c>
      <c r="R11" s="25">
        <f t="shared" si="4"/>
        <v>2</v>
      </c>
      <c r="S11" s="25">
        <f t="shared" si="5"/>
        <v>-5</v>
      </c>
      <c r="T11" s="40" t="s">
        <v>13</v>
      </c>
      <c r="U11" s="29" t="s">
        <v>10</v>
      </c>
      <c r="V11" s="30">
        <v>10</v>
      </c>
      <c r="W11" s="30">
        <v>13</v>
      </c>
      <c r="X11" s="30">
        <f t="shared" si="6"/>
        <v>2</v>
      </c>
      <c r="Y11" s="30">
        <f t="shared" si="7"/>
        <v>-8</v>
      </c>
    </row>
    <row r="12" spans="1:25" ht="13.5" customHeight="1">
      <c r="A12" s="5">
        <v>9</v>
      </c>
      <c r="B12" s="32" t="s">
        <v>16</v>
      </c>
      <c r="C12" s="28" t="s">
        <v>9</v>
      </c>
      <c r="D12" s="25">
        <v>4</v>
      </c>
      <c r="E12" s="25">
        <v>13</v>
      </c>
      <c r="F12" s="25">
        <f t="shared" si="0"/>
        <v>0</v>
      </c>
      <c r="G12" s="25">
        <f t="shared" si="1"/>
        <v>-9</v>
      </c>
      <c r="H12" s="40" t="s">
        <v>16</v>
      </c>
      <c r="I12" s="46" t="s">
        <v>33</v>
      </c>
      <c r="J12" s="30">
        <v>13</v>
      </c>
      <c r="K12" s="30">
        <v>7</v>
      </c>
      <c r="L12" s="30">
        <f t="shared" si="2"/>
        <v>1</v>
      </c>
      <c r="M12" s="30">
        <f t="shared" si="3"/>
        <v>-3</v>
      </c>
      <c r="N12" s="28" t="s">
        <v>16</v>
      </c>
      <c r="O12" s="25" t="s">
        <v>13</v>
      </c>
      <c r="P12" s="25">
        <v>12</v>
      </c>
      <c r="Q12" s="25">
        <v>13</v>
      </c>
      <c r="R12" s="25">
        <f t="shared" si="4"/>
        <v>1</v>
      </c>
      <c r="S12" s="25">
        <f t="shared" si="5"/>
        <v>-4</v>
      </c>
      <c r="T12" s="40" t="s">
        <v>16</v>
      </c>
      <c r="U12" s="29" t="s">
        <v>8</v>
      </c>
      <c r="V12" s="30">
        <v>6</v>
      </c>
      <c r="W12" s="30">
        <v>13</v>
      </c>
      <c r="X12" s="30">
        <f t="shared" si="6"/>
        <v>1</v>
      </c>
      <c r="Y12" s="30">
        <f t="shared" si="7"/>
        <v>-11</v>
      </c>
    </row>
    <row r="13" ht="13.5" customHeight="1"/>
    <row r="14" ht="13.5" customHeight="1"/>
    <row r="15" ht="13.5" customHeight="1"/>
    <row r="16" ht="13.5" customHeight="1"/>
    <row r="17" ht="13.5" customHeight="1"/>
    <row r="18" ht="13.5" customHeight="1"/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A11" sqref="A11:IV11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</cols>
  <sheetData>
    <row r="1" spans="1:25" ht="39.75" customHeight="1">
      <c r="A1" s="8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1" t="s">
        <v>4</v>
      </c>
      <c r="B2" s="12" t="s">
        <v>17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28" t="s">
        <v>29</v>
      </c>
      <c r="C4" s="28" t="s">
        <v>45</v>
      </c>
      <c r="D4" s="25">
        <v>13</v>
      </c>
      <c r="E4" s="42">
        <v>8</v>
      </c>
      <c r="F4" s="25">
        <f aca="true" t="shared" si="0" ref="F4:F20">IF(D4=13,1,0)</f>
        <v>1</v>
      </c>
      <c r="G4" s="25">
        <f aca="true" t="shared" si="1" ref="G4:G20">D4-E4</f>
        <v>5</v>
      </c>
      <c r="H4" s="40" t="s">
        <v>29</v>
      </c>
      <c r="I4" s="30" t="s">
        <v>31</v>
      </c>
      <c r="J4" s="30">
        <v>13</v>
      </c>
      <c r="K4" s="30">
        <v>3</v>
      </c>
      <c r="L4" s="30">
        <f aca="true" t="shared" si="2" ref="L4:L20">IF(J4=13,1,0)+F4</f>
        <v>2</v>
      </c>
      <c r="M4" s="30">
        <f aca="true" t="shared" si="3" ref="M4:M20">G4+(J4-K4)</f>
        <v>15</v>
      </c>
      <c r="N4" s="28" t="s">
        <v>29</v>
      </c>
      <c r="O4" s="25" t="s">
        <v>44</v>
      </c>
      <c r="P4" s="25">
        <v>13</v>
      </c>
      <c r="Q4" s="25">
        <v>2</v>
      </c>
      <c r="R4" s="25">
        <f aca="true" t="shared" si="4" ref="R4:R20">IF(P4=13,1,0)+L4</f>
        <v>3</v>
      </c>
      <c r="S4" s="25">
        <f aca="true" t="shared" si="5" ref="S4:S20">M4+(P4-Q4)</f>
        <v>26</v>
      </c>
      <c r="T4" s="40" t="s">
        <v>29</v>
      </c>
      <c r="U4" s="29" t="s">
        <v>15</v>
      </c>
      <c r="V4" s="30">
        <v>13</v>
      </c>
      <c r="W4" s="30">
        <v>3</v>
      </c>
      <c r="X4" s="30">
        <f aca="true" t="shared" si="6" ref="X4:X20">IF(V4=13,1,0)+R4</f>
        <v>4</v>
      </c>
      <c r="Y4" s="30">
        <f aca="true" t="shared" si="7" ref="Y4:Y20">S4+(V4-W4)</f>
        <v>36</v>
      </c>
    </row>
    <row r="5" spans="1:25" ht="13.5" customHeight="1">
      <c r="A5" s="5">
        <v>2</v>
      </c>
      <c r="B5" s="28" t="s">
        <v>10</v>
      </c>
      <c r="C5" s="28" t="s">
        <v>11</v>
      </c>
      <c r="D5" s="25">
        <v>13</v>
      </c>
      <c r="E5" s="25">
        <v>4</v>
      </c>
      <c r="F5" s="25">
        <f t="shared" si="0"/>
        <v>1</v>
      </c>
      <c r="G5" s="25">
        <f t="shared" si="1"/>
        <v>9</v>
      </c>
      <c r="H5" s="40" t="s">
        <v>52</v>
      </c>
      <c r="I5" s="30" t="s">
        <v>15</v>
      </c>
      <c r="J5" s="30">
        <v>9</v>
      </c>
      <c r="K5" s="30">
        <v>13</v>
      </c>
      <c r="L5" s="30">
        <f t="shared" si="2"/>
        <v>1</v>
      </c>
      <c r="M5" s="30">
        <f t="shared" si="3"/>
        <v>5</v>
      </c>
      <c r="N5" s="28" t="s">
        <v>10</v>
      </c>
      <c r="O5" s="25" t="s">
        <v>8</v>
      </c>
      <c r="P5" s="25">
        <v>13</v>
      </c>
      <c r="Q5" s="25">
        <v>3</v>
      </c>
      <c r="R5" s="25">
        <f t="shared" si="4"/>
        <v>2</v>
      </c>
      <c r="S5" s="25">
        <f t="shared" si="5"/>
        <v>15</v>
      </c>
      <c r="T5" s="40" t="s">
        <v>10</v>
      </c>
      <c r="U5" s="29" t="s">
        <v>51</v>
      </c>
      <c r="V5" s="30">
        <v>13</v>
      </c>
      <c r="W5" s="30">
        <v>12</v>
      </c>
      <c r="X5" s="30">
        <f t="shared" si="6"/>
        <v>3</v>
      </c>
      <c r="Y5" s="30">
        <f t="shared" si="7"/>
        <v>16</v>
      </c>
    </row>
    <row r="6" spans="1:25" ht="13.5" customHeight="1">
      <c r="A6" s="5">
        <v>3</v>
      </c>
      <c r="B6" s="28" t="s">
        <v>11</v>
      </c>
      <c r="C6" s="28" t="s">
        <v>10</v>
      </c>
      <c r="D6" s="26">
        <v>4</v>
      </c>
      <c r="E6" s="26">
        <v>13</v>
      </c>
      <c r="F6" s="25">
        <f t="shared" si="0"/>
        <v>0</v>
      </c>
      <c r="G6" s="25">
        <f t="shared" si="1"/>
        <v>-9</v>
      </c>
      <c r="H6" s="40" t="s">
        <v>55</v>
      </c>
      <c r="I6" s="30" t="s">
        <v>47</v>
      </c>
      <c r="J6" s="30">
        <v>13</v>
      </c>
      <c r="K6" s="30">
        <v>5</v>
      </c>
      <c r="L6" s="30">
        <f t="shared" si="2"/>
        <v>1</v>
      </c>
      <c r="M6" s="30">
        <f t="shared" si="3"/>
        <v>-1</v>
      </c>
      <c r="N6" s="28" t="s">
        <v>11</v>
      </c>
      <c r="O6" s="25" t="s">
        <v>37</v>
      </c>
      <c r="P6" s="25">
        <v>13</v>
      </c>
      <c r="Q6" s="25">
        <v>3</v>
      </c>
      <c r="R6" s="25">
        <f t="shared" si="4"/>
        <v>2</v>
      </c>
      <c r="S6" s="25">
        <f t="shared" si="5"/>
        <v>9</v>
      </c>
      <c r="T6" s="40" t="s">
        <v>11</v>
      </c>
      <c r="U6" s="29" t="s">
        <v>49</v>
      </c>
      <c r="V6" s="30">
        <v>13</v>
      </c>
      <c r="W6" s="30">
        <v>9</v>
      </c>
      <c r="X6" s="30">
        <f t="shared" si="6"/>
        <v>3</v>
      </c>
      <c r="Y6" s="30">
        <f t="shared" si="7"/>
        <v>13</v>
      </c>
    </row>
    <row r="7" spans="1:25" ht="13.5" customHeight="1">
      <c r="A7" s="5">
        <v>4</v>
      </c>
      <c r="B7" s="28" t="s">
        <v>15</v>
      </c>
      <c r="C7" s="28" t="s">
        <v>37</v>
      </c>
      <c r="D7" s="25">
        <v>13</v>
      </c>
      <c r="E7" s="25">
        <v>6</v>
      </c>
      <c r="F7" s="25">
        <f t="shared" si="0"/>
        <v>1</v>
      </c>
      <c r="G7" s="25">
        <f t="shared" si="1"/>
        <v>7</v>
      </c>
      <c r="H7" s="40" t="s">
        <v>15</v>
      </c>
      <c r="I7" s="30" t="s">
        <v>10</v>
      </c>
      <c r="J7" s="30">
        <v>13</v>
      </c>
      <c r="K7" s="30">
        <v>9</v>
      </c>
      <c r="L7" s="30">
        <f t="shared" si="2"/>
        <v>2</v>
      </c>
      <c r="M7" s="30">
        <f t="shared" si="3"/>
        <v>11</v>
      </c>
      <c r="N7" s="28" t="s">
        <v>15</v>
      </c>
      <c r="O7" s="25" t="s">
        <v>14</v>
      </c>
      <c r="P7" s="25">
        <v>13</v>
      </c>
      <c r="Q7" s="25">
        <v>8</v>
      </c>
      <c r="R7" s="25">
        <f t="shared" si="4"/>
        <v>3</v>
      </c>
      <c r="S7" s="25">
        <f t="shared" si="5"/>
        <v>16</v>
      </c>
      <c r="T7" s="40" t="s">
        <v>15</v>
      </c>
      <c r="U7" s="29" t="s">
        <v>29</v>
      </c>
      <c r="V7" s="30">
        <v>3</v>
      </c>
      <c r="W7" s="30">
        <v>13</v>
      </c>
      <c r="X7" s="30">
        <f t="shared" si="6"/>
        <v>3</v>
      </c>
      <c r="Y7" s="30">
        <f t="shared" si="7"/>
        <v>6</v>
      </c>
    </row>
    <row r="8" spans="1:25" ht="13.5" customHeight="1">
      <c r="A8" s="5">
        <v>5</v>
      </c>
      <c r="B8" s="28" t="s">
        <v>48</v>
      </c>
      <c r="C8" s="28" t="s">
        <v>47</v>
      </c>
      <c r="D8" s="25">
        <v>13</v>
      </c>
      <c r="E8" s="25">
        <v>6</v>
      </c>
      <c r="F8" s="25">
        <f t="shared" si="0"/>
        <v>1</v>
      </c>
      <c r="G8" s="25">
        <f t="shared" si="1"/>
        <v>7</v>
      </c>
      <c r="H8" s="40" t="s">
        <v>53</v>
      </c>
      <c r="I8" s="30" t="s">
        <v>8</v>
      </c>
      <c r="J8" s="30">
        <v>1</v>
      </c>
      <c r="K8" s="30">
        <v>13</v>
      </c>
      <c r="L8" s="30">
        <f t="shared" si="2"/>
        <v>1</v>
      </c>
      <c r="M8" s="30">
        <f t="shared" si="3"/>
        <v>-5</v>
      </c>
      <c r="N8" s="28" t="s">
        <v>48</v>
      </c>
      <c r="O8" s="25" t="s">
        <v>31</v>
      </c>
      <c r="P8" s="25">
        <v>13</v>
      </c>
      <c r="Q8" s="25">
        <v>11</v>
      </c>
      <c r="R8" s="25">
        <f t="shared" si="4"/>
        <v>2</v>
      </c>
      <c r="S8" s="25">
        <f t="shared" si="5"/>
        <v>-3</v>
      </c>
      <c r="T8" s="40" t="s">
        <v>53</v>
      </c>
      <c r="U8" s="29" t="s">
        <v>8</v>
      </c>
      <c r="V8" s="30">
        <v>13</v>
      </c>
      <c r="W8" s="30">
        <v>7</v>
      </c>
      <c r="X8" s="30">
        <f t="shared" si="6"/>
        <v>3</v>
      </c>
      <c r="Y8" s="30">
        <f t="shared" si="7"/>
        <v>3</v>
      </c>
    </row>
    <row r="9" spans="1:25" ht="13.5" customHeight="1">
      <c r="A9" s="5">
        <v>6</v>
      </c>
      <c r="B9" s="28" t="s">
        <v>44</v>
      </c>
      <c r="C9" s="28" t="s">
        <v>50</v>
      </c>
      <c r="D9" s="25">
        <v>13</v>
      </c>
      <c r="E9" s="25">
        <v>1</v>
      </c>
      <c r="F9" s="25">
        <f t="shared" si="0"/>
        <v>1</v>
      </c>
      <c r="G9" s="25">
        <f t="shared" si="1"/>
        <v>12</v>
      </c>
      <c r="H9" s="40" t="s">
        <v>51</v>
      </c>
      <c r="I9" s="30" t="s">
        <v>49</v>
      </c>
      <c r="J9" s="30">
        <v>13</v>
      </c>
      <c r="K9" s="30">
        <v>1</v>
      </c>
      <c r="L9" s="30">
        <f t="shared" si="2"/>
        <v>2</v>
      </c>
      <c r="M9" s="30">
        <f t="shared" si="3"/>
        <v>24</v>
      </c>
      <c r="N9" s="28" t="s">
        <v>51</v>
      </c>
      <c r="O9" s="25" t="s">
        <v>29</v>
      </c>
      <c r="P9" s="25">
        <v>2</v>
      </c>
      <c r="Q9" s="25">
        <v>13</v>
      </c>
      <c r="R9" s="25">
        <f t="shared" si="4"/>
        <v>2</v>
      </c>
      <c r="S9" s="25">
        <f t="shared" si="5"/>
        <v>13</v>
      </c>
      <c r="T9" s="40" t="s">
        <v>51</v>
      </c>
      <c r="U9" s="29" t="s">
        <v>10</v>
      </c>
      <c r="V9" s="30">
        <v>12</v>
      </c>
      <c r="W9" s="30">
        <v>13</v>
      </c>
      <c r="X9" s="30">
        <f t="shared" si="6"/>
        <v>2</v>
      </c>
      <c r="Y9" s="30">
        <f t="shared" si="7"/>
        <v>12</v>
      </c>
    </row>
    <row r="10" spans="1:25" ht="13.5" customHeight="1">
      <c r="A10" s="5">
        <v>7</v>
      </c>
      <c r="B10" s="28" t="s">
        <v>49</v>
      </c>
      <c r="C10" s="28" t="s">
        <v>46</v>
      </c>
      <c r="D10" s="25">
        <v>13</v>
      </c>
      <c r="E10" s="25">
        <v>3</v>
      </c>
      <c r="F10" s="25">
        <f t="shared" si="0"/>
        <v>1</v>
      </c>
      <c r="G10" s="25">
        <f t="shared" si="1"/>
        <v>10</v>
      </c>
      <c r="H10" s="40" t="s">
        <v>56</v>
      </c>
      <c r="I10" s="30" t="s">
        <v>51</v>
      </c>
      <c r="J10" s="30">
        <v>1</v>
      </c>
      <c r="K10" s="30">
        <v>13</v>
      </c>
      <c r="L10" s="30">
        <f t="shared" si="2"/>
        <v>1</v>
      </c>
      <c r="M10" s="30">
        <f t="shared" si="3"/>
        <v>-2</v>
      </c>
      <c r="N10" s="28" t="s">
        <v>49</v>
      </c>
      <c r="O10" s="25" t="s">
        <v>46</v>
      </c>
      <c r="P10" s="25">
        <v>13</v>
      </c>
      <c r="Q10" s="25">
        <v>2</v>
      </c>
      <c r="R10" s="25">
        <f t="shared" si="4"/>
        <v>2</v>
      </c>
      <c r="S10" s="25">
        <f t="shared" si="5"/>
        <v>9</v>
      </c>
      <c r="T10" s="40" t="s">
        <v>49</v>
      </c>
      <c r="U10" s="29" t="s">
        <v>11</v>
      </c>
      <c r="V10" s="30">
        <v>9</v>
      </c>
      <c r="W10" s="30">
        <v>13</v>
      </c>
      <c r="X10" s="30">
        <f t="shared" si="6"/>
        <v>2</v>
      </c>
      <c r="Y10" s="30">
        <f t="shared" si="7"/>
        <v>5</v>
      </c>
    </row>
    <row r="11" spans="1:25" ht="13.5" customHeight="1">
      <c r="A11" s="5">
        <v>8</v>
      </c>
      <c r="B11" s="28" t="s">
        <v>14</v>
      </c>
      <c r="C11" s="28" t="s">
        <v>8</v>
      </c>
      <c r="D11" s="26">
        <v>8</v>
      </c>
      <c r="E11" s="26">
        <v>13</v>
      </c>
      <c r="F11" s="25">
        <f t="shared" si="0"/>
        <v>0</v>
      </c>
      <c r="G11" s="25">
        <f t="shared" si="1"/>
        <v>-5</v>
      </c>
      <c r="H11" s="40" t="s">
        <v>14</v>
      </c>
      <c r="I11" s="30" t="s">
        <v>40</v>
      </c>
      <c r="J11" s="30">
        <v>13</v>
      </c>
      <c r="K11" s="30">
        <v>5</v>
      </c>
      <c r="L11" s="30">
        <f t="shared" si="2"/>
        <v>1</v>
      </c>
      <c r="M11" s="30">
        <f t="shared" si="3"/>
        <v>3</v>
      </c>
      <c r="N11" s="28" t="s">
        <v>14</v>
      </c>
      <c r="O11" s="25" t="s">
        <v>15</v>
      </c>
      <c r="P11" s="25">
        <v>8</v>
      </c>
      <c r="Q11" s="25">
        <v>13</v>
      </c>
      <c r="R11" s="25">
        <f t="shared" si="4"/>
        <v>1</v>
      </c>
      <c r="S11" s="25">
        <f t="shared" si="5"/>
        <v>-2</v>
      </c>
      <c r="T11" s="40" t="s">
        <v>14</v>
      </c>
      <c r="U11" s="29" t="s">
        <v>47</v>
      </c>
      <c r="V11" s="30">
        <v>13</v>
      </c>
      <c r="W11" s="30">
        <v>6</v>
      </c>
      <c r="X11" s="30">
        <f t="shared" si="6"/>
        <v>2</v>
      </c>
      <c r="Y11" s="30">
        <f t="shared" si="7"/>
        <v>5</v>
      </c>
    </row>
    <row r="12" spans="1:25" ht="13.5" customHeight="1">
      <c r="A12" s="5">
        <v>9</v>
      </c>
      <c r="B12" s="32" t="s">
        <v>8</v>
      </c>
      <c r="C12" s="28" t="s">
        <v>14</v>
      </c>
      <c r="D12" s="25">
        <v>13</v>
      </c>
      <c r="E12" s="25">
        <v>8</v>
      </c>
      <c r="F12" s="25">
        <f t="shared" si="0"/>
        <v>1</v>
      </c>
      <c r="G12" s="25">
        <f t="shared" si="1"/>
        <v>5</v>
      </c>
      <c r="H12" s="40" t="s">
        <v>8</v>
      </c>
      <c r="I12" s="30" t="s">
        <v>48</v>
      </c>
      <c r="J12" s="30">
        <v>13</v>
      </c>
      <c r="K12" s="30">
        <v>1</v>
      </c>
      <c r="L12" s="30">
        <f t="shared" si="2"/>
        <v>2</v>
      </c>
      <c r="M12" s="30">
        <f t="shared" si="3"/>
        <v>17</v>
      </c>
      <c r="N12" s="32" t="s">
        <v>8</v>
      </c>
      <c r="O12" s="25" t="s">
        <v>10</v>
      </c>
      <c r="P12" s="25">
        <v>3</v>
      </c>
      <c r="Q12" s="25">
        <v>13</v>
      </c>
      <c r="R12" s="25">
        <f t="shared" si="4"/>
        <v>2</v>
      </c>
      <c r="S12" s="25">
        <f t="shared" si="5"/>
        <v>7</v>
      </c>
      <c r="T12" s="40" t="s">
        <v>43</v>
      </c>
      <c r="U12" s="29" t="s">
        <v>48</v>
      </c>
      <c r="V12" s="30">
        <v>7</v>
      </c>
      <c r="W12" s="30">
        <v>13</v>
      </c>
      <c r="X12" s="30">
        <f t="shared" si="6"/>
        <v>2</v>
      </c>
      <c r="Y12" s="30">
        <f t="shared" si="7"/>
        <v>1</v>
      </c>
    </row>
    <row r="13" spans="1:25" ht="13.5" customHeight="1">
      <c r="A13" s="5">
        <v>10</v>
      </c>
      <c r="B13" s="28" t="s">
        <v>31</v>
      </c>
      <c r="C13" s="28" t="s">
        <v>40</v>
      </c>
      <c r="D13" s="25">
        <v>13</v>
      </c>
      <c r="E13" s="25">
        <v>10</v>
      </c>
      <c r="F13" s="25">
        <f t="shared" si="0"/>
        <v>1</v>
      </c>
      <c r="G13" s="25">
        <f t="shared" si="1"/>
        <v>3</v>
      </c>
      <c r="H13" s="40" t="s">
        <v>31</v>
      </c>
      <c r="I13" s="30" t="s">
        <v>29</v>
      </c>
      <c r="J13" s="30">
        <v>3</v>
      </c>
      <c r="K13" s="30">
        <v>13</v>
      </c>
      <c r="L13" s="30">
        <f t="shared" si="2"/>
        <v>1</v>
      </c>
      <c r="M13" s="30">
        <f t="shared" si="3"/>
        <v>-7</v>
      </c>
      <c r="N13" s="28" t="s">
        <v>31</v>
      </c>
      <c r="O13" s="25" t="s">
        <v>48</v>
      </c>
      <c r="P13" s="25">
        <v>11</v>
      </c>
      <c r="Q13" s="25">
        <v>13</v>
      </c>
      <c r="R13" s="25">
        <f t="shared" si="4"/>
        <v>1</v>
      </c>
      <c r="S13" s="25">
        <f t="shared" si="5"/>
        <v>-9</v>
      </c>
      <c r="T13" s="40" t="s">
        <v>31</v>
      </c>
      <c r="U13" s="29" t="s">
        <v>37</v>
      </c>
      <c r="V13" s="30">
        <v>13</v>
      </c>
      <c r="W13" s="30">
        <v>6</v>
      </c>
      <c r="X13" s="30">
        <f t="shared" si="6"/>
        <v>2</v>
      </c>
      <c r="Y13" s="30">
        <f t="shared" si="7"/>
        <v>-2</v>
      </c>
    </row>
    <row r="14" spans="1:25" ht="13.5" customHeight="1">
      <c r="A14" s="5">
        <v>11</v>
      </c>
      <c r="B14" s="28" t="s">
        <v>40</v>
      </c>
      <c r="C14" s="28" t="s">
        <v>31</v>
      </c>
      <c r="D14" s="25">
        <v>10</v>
      </c>
      <c r="E14" s="25">
        <v>13</v>
      </c>
      <c r="F14" s="25">
        <f t="shared" si="0"/>
        <v>0</v>
      </c>
      <c r="G14" s="25">
        <f t="shared" si="1"/>
        <v>-3</v>
      </c>
      <c r="H14" s="40" t="s">
        <v>54</v>
      </c>
      <c r="I14" s="30" t="s">
        <v>14</v>
      </c>
      <c r="J14" s="30">
        <v>3</v>
      </c>
      <c r="K14" s="30">
        <v>13</v>
      </c>
      <c r="L14" s="30">
        <f t="shared" si="2"/>
        <v>0</v>
      </c>
      <c r="M14" s="30">
        <f t="shared" si="3"/>
        <v>-13</v>
      </c>
      <c r="N14" s="28" t="s">
        <v>54</v>
      </c>
      <c r="O14" s="25" t="s">
        <v>19</v>
      </c>
      <c r="P14" s="25">
        <v>13</v>
      </c>
      <c r="Q14" s="25">
        <v>10</v>
      </c>
      <c r="R14" s="25">
        <f t="shared" si="4"/>
        <v>1</v>
      </c>
      <c r="S14" s="25">
        <f t="shared" si="5"/>
        <v>-10</v>
      </c>
      <c r="T14" s="40" t="s">
        <v>40</v>
      </c>
      <c r="U14" s="29" t="s">
        <v>46</v>
      </c>
      <c r="V14" s="30">
        <v>13</v>
      </c>
      <c r="W14" s="30">
        <v>11</v>
      </c>
      <c r="X14" s="30">
        <f t="shared" si="6"/>
        <v>2</v>
      </c>
      <c r="Y14" s="30">
        <f t="shared" si="7"/>
        <v>-8</v>
      </c>
    </row>
    <row r="15" spans="1:25" ht="13.5" customHeight="1">
      <c r="A15" s="5">
        <v>12</v>
      </c>
      <c r="B15" s="28" t="s">
        <v>19</v>
      </c>
      <c r="C15" s="28"/>
      <c r="D15" s="25">
        <v>7</v>
      </c>
      <c r="E15" s="26">
        <v>13</v>
      </c>
      <c r="F15" s="25">
        <f t="shared" si="0"/>
        <v>0</v>
      </c>
      <c r="G15" s="25">
        <f t="shared" si="1"/>
        <v>-6</v>
      </c>
      <c r="H15" s="40" t="s">
        <v>19</v>
      </c>
      <c r="I15" s="30"/>
      <c r="J15" s="30">
        <v>7</v>
      </c>
      <c r="K15" s="30">
        <v>13</v>
      </c>
      <c r="L15" s="30">
        <f t="shared" si="2"/>
        <v>0</v>
      </c>
      <c r="M15" s="30">
        <f t="shared" si="3"/>
        <v>-12</v>
      </c>
      <c r="N15" s="28" t="s">
        <v>19</v>
      </c>
      <c r="O15" s="25" t="s">
        <v>40</v>
      </c>
      <c r="P15" s="25">
        <v>10</v>
      </c>
      <c r="Q15" s="25">
        <v>13</v>
      </c>
      <c r="R15" s="25">
        <f t="shared" si="4"/>
        <v>0</v>
      </c>
      <c r="S15" s="25">
        <f t="shared" si="5"/>
        <v>-15</v>
      </c>
      <c r="T15" s="40" t="s">
        <v>19</v>
      </c>
      <c r="U15" s="29" t="s">
        <v>45</v>
      </c>
      <c r="V15" s="30">
        <v>13</v>
      </c>
      <c r="W15" s="30">
        <v>7</v>
      </c>
      <c r="X15" s="30">
        <f t="shared" si="6"/>
        <v>1</v>
      </c>
      <c r="Y15" s="30">
        <f t="shared" si="7"/>
        <v>-9</v>
      </c>
    </row>
    <row r="16" spans="1:25" ht="13.5" customHeight="1">
      <c r="A16" s="5">
        <v>13</v>
      </c>
      <c r="B16" s="28" t="s">
        <v>47</v>
      </c>
      <c r="C16" s="28" t="s">
        <v>48</v>
      </c>
      <c r="D16" s="25">
        <v>6</v>
      </c>
      <c r="E16" s="25">
        <v>13</v>
      </c>
      <c r="F16" s="25">
        <f t="shared" si="0"/>
        <v>0</v>
      </c>
      <c r="G16" s="25">
        <f t="shared" si="1"/>
        <v>-7</v>
      </c>
      <c r="H16" s="40" t="s">
        <v>47</v>
      </c>
      <c r="I16" s="30" t="s">
        <v>11</v>
      </c>
      <c r="J16" s="30">
        <v>5</v>
      </c>
      <c r="K16" s="30">
        <v>13</v>
      </c>
      <c r="L16" s="30">
        <f t="shared" si="2"/>
        <v>0</v>
      </c>
      <c r="M16" s="30">
        <f t="shared" si="3"/>
        <v>-15</v>
      </c>
      <c r="N16" s="28" t="s">
        <v>47</v>
      </c>
      <c r="O16" s="25" t="s">
        <v>45</v>
      </c>
      <c r="P16" s="25">
        <v>13</v>
      </c>
      <c r="Q16" s="25">
        <v>2</v>
      </c>
      <c r="R16" s="25">
        <f t="shared" si="4"/>
        <v>1</v>
      </c>
      <c r="S16" s="25">
        <f t="shared" si="5"/>
        <v>-4</v>
      </c>
      <c r="T16" s="40" t="s">
        <v>47</v>
      </c>
      <c r="U16" s="29" t="s">
        <v>14</v>
      </c>
      <c r="V16" s="30">
        <v>6</v>
      </c>
      <c r="W16" s="30">
        <v>13</v>
      </c>
      <c r="X16" s="30">
        <f t="shared" si="6"/>
        <v>1</v>
      </c>
      <c r="Y16" s="30">
        <f t="shared" si="7"/>
        <v>-11</v>
      </c>
    </row>
    <row r="17" spans="1:25" ht="13.5" customHeight="1">
      <c r="A17" s="5">
        <v>14</v>
      </c>
      <c r="B17" s="28" t="s">
        <v>37</v>
      </c>
      <c r="C17" s="28" t="s">
        <v>15</v>
      </c>
      <c r="D17" s="25">
        <v>6</v>
      </c>
      <c r="E17" s="25">
        <v>13</v>
      </c>
      <c r="F17" s="25">
        <f t="shared" si="0"/>
        <v>0</v>
      </c>
      <c r="G17" s="25">
        <f t="shared" si="1"/>
        <v>-7</v>
      </c>
      <c r="H17" s="40" t="s">
        <v>37</v>
      </c>
      <c r="I17" s="30" t="s">
        <v>45</v>
      </c>
      <c r="J17" s="30">
        <v>13</v>
      </c>
      <c r="K17" s="30">
        <v>1</v>
      </c>
      <c r="L17" s="30">
        <f t="shared" si="2"/>
        <v>1</v>
      </c>
      <c r="M17" s="30">
        <f t="shared" si="3"/>
        <v>5</v>
      </c>
      <c r="N17" s="28" t="s">
        <v>37</v>
      </c>
      <c r="O17" s="25" t="s">
        <v>11</v>
      </c>
      <c r="P17" s="25">
        <v>3</v>
      </c>
      <c r="Q17" s="25">
        <v>13</v>
      </c>
      <c r="R17" s="25">
        <f t="shared" si="4"/>
        <v>1</v>
      </c>
      <c r="S17" s="25">
        <f t="shared" si="5"/>
        <v>-5</v>
      </c>
      <c r="T17" s="40" t="s">
        <v>37</v>
      </c>
      <c r="U17" s="29" t="s">
        <v>31</v>
      </c>
      <c r="V17" s="30">
        <v>6</v>
      </c>
      <c r="W17" s="30">
        <v>13</v>
      </c>
      <c r="X17" s="30">
        <f t="shared" si="6"/>
        <v>1</v>
      </c>
      <c r="Y17" s="30">
        <f t="shared" si="7"/>
        <v>-12</v>
      </c>
    </row>
    <row r="18" spans="1:25" ht="13.5" customHeight="1">
      <c r="A18" s="5">
        <v>15</v>
      </c>
      <c r="B18" s="28" t="s">
        <v>46</v>
      </c>
      <c r="C18" s="28" t="s">
        <v>49</v>
      </c>
      <c r="D18" s="25">
        <v>3</v>
      </c>
      <c r="E18" s="25">
        <v>13</v>
      </c>
      <c r="F18" s="25">
        <f t="shared" si="0"/>
        <v>0</v>
      </c>
      <c r="G18" s="25">
        <f t="shared" si="1"/>
        <v>-10</v>
      </c>
      <c r="H18" s="40" t="s">
        <v>46</v>
      </c>
      <c r="I18" s="30" t="s">
        <v>50</v>
      </c>
      <c r="J18" s="30">
        <v>13</v>
      </c>
      <c r="K18" s="30">
        <v>7</v>
      </c>
      <c r="L18" s="30">
        <f t="shared" si="2"/>
        <v>1</v>
      </c>
      <c r="M18" s="30">
        <f t="shared" si="3"/>
        <v>-4</v>
      </c>
      <c r="N18" s="28" t="s">
        <v>46</v>
      </c>
      <c r="O18" s="25" t="s">
        <v>49</v>
      </c>
      <c r="P18" s="25">
        <v>2</v>
      </c>
      <c r="Q18" s="25">
        <v>12</v>
      </c>
      <c r="R18" s="25">
        <f t="shared" si="4"/>
        <v>1</v>
      </c>
      <c r="S18" s="25">
        <f t="shared" si="5"/>
        <v>-14</v>
      </c>
      <c r="T18" s="40" t="s">
        <v>46</v>
      </c>
      <c r="U18" s="29" t="s">
        <v>40</v>
      </c>
      <c r="V18" s="30">
        <v>11</v>
      </c>
      <c r="W18" s="30">
        <v>13</v>
      </c>
      <c r="X18" s="30">
        <f t="shared" si="6"/>
        <v>1</v>
      </c>
      <c r="Y18" s="30">
        <f t="shared" si="7"/>
        <v>-16</v>
      </c>
    </row>
    <row r="19" spans="1:25" ht="12.75">
      <c r="A19" s="5">
        <v>17</v>
      </c>
      <c r="B19" s="28" t="s">
        <v>50</v>
      </c>
      <c r="C19" s="28" t="s">
        <v>44</v>
      </c>
      <c r="D19" s="25">
        <v>1</v>
      </c>
      <c r="E19" s="26">
        <v>13</v>
      </c>
      <c r="F19" s="25">
        <f t="shared" si="0"/>
        <v>0</v>
      </c>
      <c r="G19" s="25">
        <f t="shared" si="1"/>
        <v>-12</v>
      </c>
      <c r="H19" s="40" t="s">
        <v>50</v>
      </c>
      <c r="I19" s="30" t="s">
        <v>46</v>
      </c>
      <c r="J19" s="30">
        <v>7</v>
      </c>
      <c r="K19" s="30">
        <v>13</v>
      </c>
      <c r="L19" s="30">
        <f t="shared" si="2"/>
        <v>0</v>
      </c>
      <c r="M19" s="30">
        <f t="shared" si="3"/>
        <v>-18</v>
      </c>
      <c r="N19" s="28" t="s">
        <v>50</v>
      </c>
      <c r="O19" s="25"/>
      <c r="P19" s="25">
        <v>7</v>
      </c>
      <c r="Q19" s="25">
        <v>13</v>
      </c>
      <c r="R19" s="25">
        <f t="shared" si="4"/>
        <v>0</v>
      </c>
      <c r="S19" s="25">
        <f t="shared" si="5"/>
        <v>-24</v>
      </c>
      <c r="T19" s="40" t="s">
        <v>50</v>
      </c>
      <c r="U19" s="29"/>
      <c r="V19" s="30">
        <v>7</v>
      </c>
      <c r="W19" s="30">
        <v>13</v>
      </c>
      <c r="X19" s="30">
        <f t="shared" si="6"/>
        <v>0</v>
      </c>
      <c r="Y19" s="30">
        <f t="shared" si="7"/>
        <v>-30</v>
      </c>
    </row>
    <row r="20" spans="1:25" ht="12.75">
      <c r="A20" s="5">
        <v>18</v>
      </c>
      <c r="B20" s="28" t="s">
        <v>45</v>
      </c>
      <c r="C20" s="28" t="s">
        <v>29</v>
      </c>
      <c r="D20" s="25">
        <v>8</v>
      </c>
      <c r="E20" s="25">
        <v>13</v>
      </c>
      <c r="F20" s="25">
        <f t="shared" si="0"/>
        <v>0</v>
      </c>
      <c r="G20" s="25">
        <f t="shared" si="1"/>
        <v>-5</v>
      </c>
      <c r="H20" s="40" t="s">
        <v>45</v>
      </c>
      <c r="I20" s="30" t="s">
        <v>37</v>
      </c>
      <c r="J20" s="30">
        <v>1</v>
      </c>
      <c r="K20" s="30">
        <v>13</v>
      </c>
      <c r="L20" s="30">
        <f t="shared" si="2"/>
        <v>0</v>
      </c>
      <c r="M20" s="30">
        <f t="shared" si="3"/>
        <v>-17</v>
      </c>
      <c r="N20" s="28" t="s">
        <v>45</v>
      </c>
      <c r="O20" s="25" t="s">
        <v>47</v>
      </c>
      <c r="P20" s="25">
        <v>2</v>
      </c>
      <c r="Q20" s="25">
        <v>13</v>
      </c>
      <c r="R20" s="25">
        <f t="shared" si="4"/>
        <v>0</v>
      </c>
      <c r="S20" s="25">
        <f t="shared" si="5"/>
        <v>-28</v>
      </c>
      <c r="T20" s="40" t="s">
        <v>45</v>
      </c>
      <c r="U20" s="29" t="s">
        <v>19</v>
      </c>
      <c r="V20" s="30">
        <v>7</v>
      </c>
      <c r="W20" s="30">
        <v>13</v>
      </c>
      <c r="X20" s="30">
        <f t="shared" si="6"/>
        <v>0</v>
      </c>
      <c r="Y20" s="30">
        <f t="shared" si="7"/>
        <v>-34</v>
      </c>
    </row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A1">
      <selection activeCell="A10" sqref="A10:IV10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</cols>
  <sheetData>
    <row r="1" spans="1:25" ht="39.75" customHeight="1">
      <c r="A1" s="8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1" t="s">
        <v>4</v>
      </c>
      <c r="B2" s="12" t="s">
        <v>17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47" t="s">
        <v>16</v>
      </c>
      <c r="C4" s="28" t="s">
        <v>11</v>
      </c>
      <c r="D4" s="25">
        <v>13</v>
      </c>
      <c r="E4" s="42">
        <v>3</v>
      </c>
      <c r="F4" s="25">
        <f aca="true" t="shared" si="0" ref="F4:F11">IF(D4=13,1,0)</f>
        <v>1</v>
      </c>
      <c r="G4" s="25">
        <f aca="true" t="shared" si="1" ref="G4:G11">D4-E4</f>
        <v>10</v>
      </c>
      <c r="H4" s="40" t="s">
        <v>16</v>
      </c>
      <c r="I4" s="30" t="s">
        <v>8</v>
      </c>
      <c r="J4" s="30">
        <v>13</v>
      </c>
      <c r="K4" s="30">
        <v>8</v>
      </c>
      <c r="L4" s="30">
        <f aca="true" t="shared" si="2" ref="L4:L11">IF(J4=13,1,0)+F4</f>
        <v>2</v>
      </c>
      <c r="M4" s="30">
        <f aca="true" t="shared" si="3" ref="M4:M11">G4+(J4-K4)</f>
        <v>15</v>
      </c>
      <c r="N4" s="28" t="s">
        <v>16</v>
      </c>
      <c r="O4" s="25" t="s">
        <v>37</v>
      </c>
      <c r="P4" s="25">
        <v>13</v>
      </c>
      <c r="Q4" s="25">
        <v>2</v>
      </c>
      <c r="R4" s="25">
        <f aca="true" t="shared" si="4" ref="R4:R11">IF(P4=13,1,0)+L4</f>
        <v>3</v>
      </c>
      <c r="S4" s="25">
        <f aca="true" t="shared" si="5" ref="S4:S11">M4+(P4-Q4)</f>
        <v>26</v>
      </c>
      <c r="T4" s="40" t="s">
        <v>16</v>
      </c>
      <c r="U4" s="29" t="s">
        <v>29</v>
      </c>
      <c r="V4" s="30">
        <v>8</v>
      </c>
      <c r="W4" s="30">
        <v>13</v>
      </c>
      <c r="X4" s="30">
        <f aca="true" t="shared" si="6" ref="X4:X11">IF(V4=13,1,0)+R4</f>
        <v>3</v>
      </c>
      <c r="Y4" s="30">
        <f aca="true" t="shared" si="7" ref="Y4:Y11">S4+(V4-W4)</f>
        <v>21</v>
      </c>
    </row>
    <row r="5" spans="1:25" ht="13.5" customHeight="1">
      <c r="A5" s="5">
        <v>2</v>
      </c>
      <c r="B5" s="47" t="s">
        <v>29</v>
      </c>
      <c r="C5" s="28" t="s">
        <v>37</v>
      </c>
      <c r="D5" s="25">
        <v>6</v>
      </c>
      <c r="E5" s="26">
        <v>13</v>
      </c>
      <c r="F5" s="25">
        <f t="shared" si="0"/>
        <v>0</v>
      </c>
      <c r="G5" s="25">
        <f t="shared" si="1"/>
        <v>-7</v>
      </c>
      <c r="H5" s="40" t="s">
        <v>29</v>
      </c>
      <c r="I5" s="30" t="s">
        <v>10</v>
      </c>
      <c r="J5" s="30">
        <v>13</v>
      </c>
      <c r="K5" s="30">
        <v>2</v>
      </c>
      <c r="L5" s="30">
        <f t="shared" si="2"/>
        <v>1</v>
      </c>
      <c r="M5" s="30">
        <f t="shared" si="3"/>
        <v>4</v>
      </c>
      <c r="N5" s="28" t="s">
        <v>29</v>
      </c>
      <c r="O5" s="25" t="s">
        <v>14</v>
      </c>
      <c r="P5" s="25">
        <v>13</v>
      </c>
      <c r="Q5" s="25">
        <v>9</v>
      </c>
      <c r="R5" s="25">
        <f t="shared" si="4"/>
        <v>2</v>
      </c>
      <c r="S5" s="25">
        <f t="shared" si="5"/>
        <v>8</v>
      </c>
      <c r="T5" s="40" t="s">
        <v>29</v>
      </c>
      <c r="U5" s="29" t="s">
        <v>16</v>
      </c>
      <c r="V5" s="30">
        <v>13</v>
      </c>
      <c r="W5" s="30">
        <v>8</v>
      </c>
      <c r="X5" s="30">
        <f t="shared" si="6"/>
        <v>3</v>
      </c>
      <c r="Y5" s="30">
        <f t="shared" si="7"/>
        <v>13</v>
      </c>
    </row>
    <row r="6" spans="1:25" ht="13.5" customHeight="1">
      <c r="A6" s="5">
        <v>3</v>
      </c>
      <c r="B6" s="47" t="s">
        <v>37</v>
      </c>
      <c r="C6" s="28" t="s">
        <v>29</v>
      </c>
      <c r="D6" s="25">
        <v>13</v>
      </c>
      <c r="E6" s="25">
        <v>6</v>
      </c>
      <c r="F6" s="25">
        <f t="shared" si="0"/>
        <v>1</v>
      </c>
      <c r="G6" s="25">
        <f t="shared" si="1"/>
        <v>7</v>
      </c>
      <c r="H6" s="40" t="s">
        <v>37</v>
      </c>
      <c r="I6" s="30" t="s">
        <v>14</v>
      </c>
      <c r="J6" s="30">
        <v>13</v>
      </c>
      <c r="K6" s="30">
        <v>12</v>
      </c>
      <c r="L6" s="30">
        <f t="shared" si="2"/>
        <v>2</v>
      </c>
      <c r="M6" s="30">
        <f t="shared" si="3"/>
        <v>8</v>
      </c>
      <c r="N6" s="28" t="s">
        <v>37</v>
      </c>
      <c r="O6" s="25" t="s">
        <v>16</v>
      </c>
      <c r="P6" s="25">
        <v>2</v>
      </c>
      <c r="Q6" s="25">
        <v>13</v>
      </c>
      <c r="R6" s="25">
        <f t="shared" si="4"/>
        <v>2</v>
      </c>
      <c r="S6" s="25">
        <f t="shared" si="5"/>
        <v>-3</v>
      </c>
      <c r="T6" s="40" t="s">
        <v>37</v>
      </c>
      <c r="U6" s="29" t="s">
        <v>11</v>
      </c>
      <c r="V6" s="30">
        <v>13</v>
      </c>
      <c r="W6" s="30">
        <v>7</v>
      </c>
      <c r="X6" s="30">
        <f t="shared" si="6"/>
        <v>3</v>
      </c>
      <c r="Y6" s="30">
        <f t="shared" si="7"/>
        <v>3</v>
      </c>
    </row>
    <row r="7" spans="1:25" ht="13.5" customHeight="1">
      <c r="A7" s="5">
        <v>4</v>
      </c>
      <c r="B7" s="28" t="s">
        <v>14</v>
      </c>
      <c r="C7" s="28" t="s">
        <v>10</v>
      </c>
      <c r="D7" s="26">
        <v>13</v>
      </c>
      <c r="E7" s="26">
        <v>8</v>
      </c>
      <c r="F7" s="25">
        <f t="shared" si="0"/>
        <v>1</v>
      </c>
      <c r="G7" s="25">
        <f t="shared" si="1"/>
        <v>5</v>
      </c>
      <c r="H7" s="40" t="s">
        <v>14</v>
      </c>
      <c r="I7" s="30" t="s">
        <v>37</v>
      </c>
      <c r="J7" s="30">
        <v>12</v>
      </c>
      <c r="K7" s="30">
        <v>13</v>
      </c>
      <c r="L7" s="30">
        <f t="shared" si="2"/>
        <v>1</v>
      </c>
      <c r="M7" s="30">
        <f t="shared" si="3"/>
        <v>4</v>
      </c>
      <c r="N7" s="28" t="s">
        <v>14</v>
      </c>
      <c r="O7" s="25" t="s">
        <v>29</v>
      </c>
      <c r="P7" s="25">
        <v>9</v>
      </c>
      <c r="Q7" s="25">
        <v>13</v>
      </c>
      <c r="R7" s="25">
        <f t="shared" si="4"/>
        <v>1</v>
      </c>
      <c r="S7" s="25">
        <f t="shared" si="5"/>
        <v>0</v>
      </c>
      <c r="T7" s="40" t="s">
        <v>14</v>
      </c>
      <c r="U7" s="29" t="s">
        <v>46</v>
      </c>
      <c r="V7" s="30">
        <v>13</v>
      </c>
      <c r="W7" s="30">
        <v>4</v>
      </c>
      <c r="X7" s="30">
        <f t="shared" si="6"/>
        <v>2</v>
      </c>
      <c r="Y7" s="30">
        <f t="shared" si="7"/>
        <v>9</v>
      </c>
    </row>
    <row r="8" spans="1:25" ht="13.5" customHeight="1">
      <c r="A8" s="5">
        <v>5</v>
      </c>
      <c r="B8" s="28" t="s">
        <v>11</v>
      </c>
      <c r="C8" s="28" t="s">
        <v>16</v>
      </c>
      <c r="D8" s="26">
        <v>3</v>
      </c>
      <c r="E8" s="26">
        <v>13</v>
      </c>
      <c r="F8" s="25">
        <f t="shared" si="0"/>
        <v>0</v>
      </c>
      <c r="G8" s="25">
        <f t="shared" si="1"/>
        <v>-10</v>
      </c>
      <c r="H8" s="40" t="s">
        <v>11</v>
      </c>
      <c r="I8" s="30" t="s">
        <v>46</v>
      </c>
      <c r="J8" s="30">
        <v>13</v>
      </c>
      <c r="K8" s="30">
        <v>10</v>
      </c>
      <c r="L8" s="30">
        <f t="shared" si="2"/>
        <v>1</v>
      </c>
      <c r="M8" s="30">
        <f t="shared" si="3"/>
        <v>-7</v>
      </c>
      <c r="N8" s="28" t="s">
        <v>11</v>
      </c>
      <c r="O8" s="25" t="s">
        <v>8</v>
      </c>
      <c r="P8" s="25">
        <v>13</v>
      </c>
      <c r="Q8" s="25">
        <v>4</v>
      </c>
      <c r="R8" s="25">
        <f t="shared" si="4"/>
        <v>2</v>
      </c>
      <c r="S8" s="25">
        <f t="shared" si="5"/>
        <v>2</v>
      </c>
      <c r="T8" s="40" t="s">
        <v>11</v>
      </c>
      <c r="U8" s="29" t="s">
        <v>37</v>
      </c>
      <c r="V8" s="30">
        <v>7</v>
      </c>
      <c r="W8" s="30">
        <v>13</v>
      </c>
      <c r="X8" s="30">
        <f t="shared" si="6"/>
        <v>2</v>
      </c>
      <c r="Y8" s="30">
        <f t="shared" si="7"/>
        <v>-4</v>
      </c>
    </row>
    <row r="9" spans="1:25" ht="13.5" customHeight="1">
      <c r="A9" s="5">
        <v>6</v>
      </c>
      <c r="B9" s="32" t="s">
        <v>8</v>
      </c>
      <c r="C9" s="28" t="s">
        <v>46</v>
      </c>
      <c r="D9" s="25">
        <v>13</v>
      </c>
      <c r="E9" s="25">
        <v>6</v>
      </c>
      <c r="F9" s="25">
        <f t="shared" si="0"/>
        <v>1</v>
      </c>
      <c r="G9" s="25">
        <f t="shared" si="1"/>
        <v>7</v>
      </c>
      <c r="H9" s="40" t="s">
        <v>8</v>
      </c>
      <c r="I9" s="30" t="s">
        <v>16</v>
      </c>
      <c r="J9" s="30">
        <v>8</v>
      </c>
      <c r="K9" s="30">
        <v>13</v>
      </c>
      <c r="L9" s="30">
        <f t="shared" si="2"/>
        <v>1</v>
      </c>
      <c r="M9" s="30">
        <f t="shared" si="3"/>
        <v>2</v>
      </c>
      <c r="N9" s="32" t="s">
        <v>8</v>
      </c>
      <c r="O9" s="25" t="s">
        <v>11</v>
      </c>
      <c r="P9" s="25">
        <v>4</v>
      </c>
      <c r="Q9" s="25">
        <v>13</v>
      </c>
      <c r="R9" s="25">
        <f t="shared" si="4"/>
        <v>1</v>
      </c>
      <c r="S9" s="25">
        <f t="shared" si="5"/>
        <v>-7</v>
      </c>
      <c r="T9" s="40" t="s">
        <v>8</v>
      </c>
      <c r="U9" s="29" t="s">
        <v>10</v>
      </c>
      <c r="V9" s="30">
        <v>13</v>
      </c>
      <c r="W9" s="30">
        <v>10</v>
      </c>
      <c r="X9" s="30">
        <f t="shared" si="6"/>
        <v>2</v>
      </c>
      <c r="Y9" s="30">
        <f t="shared" si="7"/>
        <v>-4</v>
      </c>
    </row>
    <row r="10" spans="1:25" ht="13.5" customHeight="1">
      <c r="A10" s="5">
        <v>7</v>
      </c>
      <c r="B10" s="48" t="s">
        <v>46</v>
      </c>
      <c r="C10" s="28" t="s">
        <v>8</v>
      </c>
      <c r="D10" s="25">
        <v>6</v>
      </c>
      <c r="E10" s="25">
        <v>13</v>
      </c>
      <c r="F10" s="25">
        <f t="shared" si="0"/>
        <v>0</v>
      </c>
      <c r="G10" s="25">
        <f t="shared" si="1"/>
        <v>-7</v>
      </c>
      <c r="H10" s="40" t="s">
        <v>46</v>
      </c>
      <c r="I10" s="30" t="s">
        <v>11</v>
      </c>
      <c r="J10" s="30">
        <v>10</v>
      </c>
      <c r="K10" s="30">
        <v>13</v>
      </c>
      <c r="L10" s="30">
        <f t="shared" si="2"/>
        <v>0</v>
      </c>
      <c r="M10" s="30">
        <f t="shared" si="3"/>
        <v>-10</v>
      </c>
      <c r="N10" s="28" t="s">
        <v>46</v>
      </c>
      <c r="O10" s="25" t="s">
        <v>10</v>
      </c>
      <c r="P10" s="25">
        <v>13</v>
      </c>
      <c r="Q10" s="25">
        <v>9</v>
      </c>
      <c r="R10" s="25">
        <f t="shared" si="4"/>
        <v>1</v>
      </c>
      <c r="S10" s="25">
        <f t="shared" si="5"/>
        <v>-6</v>
      </c>
      <c r="T10" s="40" t="s">
        <v>46</v>
      </c>
      <c r="U10" s="29" t="s">
        <v>14</v>
      </c>
      <c r="V10" s="30">
        <v>4</v>
      </c>
      <c r="W10" s="30">
        <v>13</v>
      </c>
      <c r="X10" s="30">
        <f t="shared" si="6"/>
        <v>1</v>
      </c>
      <c r="Y10" s="30">
        <f t="shared" si="7"/>
        <v>-15</v>
      </c>
    </row>
    <row r="11" spans="1:25" ht="13.5" customHeight="1">
      <c r="A11" s="5">
        <v>8</v>
      </c>
      <c r="B11" s="28" t="s">
        <v>10</v>
      </c>
      <c r="C11" s="28" t="s">
        <v>14</v>
      </c>
      <c r="D11" s="25">
        <v>8</v>
      </c>
      <c r="E11" s="25">
        <v>13</v>
      </c>
      <c r="F11" s="25">
        <f t="shared" si="0"/>
        <v>0</v>
      </c>
      <c r="G11" s="25">
        <f t="shared" si="1"/>
        <v>-5</v>
      </c>
      <c r="H11" s="40" t="s">
        <v>10</v>
      </c>
      <c r="I11" s="30" t="s">
        <v>29</v>
      </c>
      <c r="J11" s="30">
        <v>2</v>
      </c>
      <c r="K11" s="30">
        <v>13</v>
      </c>
      <c r="L11" s="30">
        <f t="shared" si="2"/>
        <v>0</v>
      </c>
      <c r="M11" s="30">
        <f t="shared" si="3"/>
        <v>-16</v>
      </c>
      <c r="N11" s="28" t="s">
        <v>10</v>
      </c>
      <c r="O11" s="25" t="s">
        <v>46</v>
      </c>
      <c r="P11" s="25">
        <v>9</v>
      </c>
      <c r="Q11" s="25">
        <v>13</v>
      </c>
      <c r="R11" s="25">
        <f t="shared" si="4"/>
        <v>0</v>
      </c>
      <c r="S11" s="25">
        <f t="shared" si="5"/>
        <v>-20</v>
      </c>
      <c r="T11" s="40" t="s">
        <v>10</v>
      </c>
      <c r="U11" s="29" t="s">
        <v>8</v>
      </c>
      <c r="V11" s="30">
        <v>10</v>
      </c>
      <c r="W11" s="30">
        <v>13</v>
      </c>
      <c r="X11" s="30">
        <f t="shared" si="6"/>
        <v>0</v>
      </c>
      <c r="Y11" s="30">
        <f t="shared" si="7"/>
        <v>-23</v>
      </c>
    </row>
    <row r="12" ht="13.5" customHeight="1"/>
    <row r="13" ht="13.5" customHeight="1"/>
    <row r="14" ht="13.5" customHeight="1"/>
    <row r="15" ht="13.5" customHeight="1"/>
    <row r="16" ht="13.5" customHeight="1"/>
    <row r="17" ht="13.5" customHeight="1"/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</cols>
  <sheetData>
    <row r="1" spans="1:25" ht="39.75" customHeight="1">
      <c r="A1" s="8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1" t="s">
        <v>4</v>
      </c>
      <c r="B2" s="12" t="s">
        <v>17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28" t="s">
        <v>29</v>
      </c>
      <c r="C4" s="28" t="s">
        <v>37</v>
      </c>
      <c r="D4" s="25">
        <v>13</v>
      </c>
      <c r="E4" s="42">
        <v>1</v>
      </c>
      <c r="F4" s="25">
        <f aca="true" t="shared" si="0" ref="F4:F12">IF(D4=13,1,0)</f>
        <v>1</v>
      </c>
      <c r="G4" s="25">
        <f aca="true" t="shared" si="1" ref="G4:G12">D4-E4</f>
        <v>12</v>
      </c>
      <c r="H4" s="40" t="s">
        <v>29</v>
      </c>
      <c r="I4" s="30" t="s">
        <v>10</v>
      </c>
      <c r="J4" s="30">
        <v>13</v>
      </c>
      <c r="K4" s="30">
        <v>1</v>
      </c>
      <c r="L4" s="30">
        <f aca="true" t="shared" si="2" ref="L4:L12">IF(J4=13,1,0)+F4</f>
        <v>2</v>
      </c>
      <c r="M4" s="30">
        <f aca="true" t="shared" si="3" ref="M4:M12">G4+(J4-K4)</f>
        <v>24</v>
      </c>
      <c r="N4" s="28" t="s">
        <v>29</v>
      </c>
      <c r="O4" s="25" t="s">
        <v>57</v>
      </c>
      <c r="P4" s="25">
        <v>13</v>
      </c>
      <c r="Q4" s="25">
        <v>8</v>
      </c>
      <c r="R4" s="25">
        <f aca="true" t="shared" si="4" ref="R4:R12">IF(P4=13,1,0)+L4</f>
        <v>3</v>
      </c>
      <c r="S4" s="25">
        <f aca="true" t="shared" si="5" ref="S4:S12">M4+(P4-Q4)</f>
        <v>29</v>
      </c>
      <c r="T4" s="40" t="s">
        <v>29</v>
      </c>
      <c r="U4" s="29" t="s">
        <v>57</v>
      </c>
      <c r="V4" s="30">
        <v>6</v>
      </c>
      <c r="W4" s="30">
        <v>13</v>
      </c>
      <c r="X4" s="30">
        <f aca="true" t="shared" si="6" ref="X4:X12">IF(V4=13,1,0)+R4</f>
        <v>3</v>
      </c>
      <c r="Y4" s="30">
        <f aca="true" t="shared" si="7" ref="Y4:Y12">S4+(V4-W4)</f>
        <v>22</v>
      </c>
    </row>
    <row r="5" spans="1:25" ht="13.5" customHeight="1">
      <c r="A5" s="5">
        <v>2</v>
      </c>
      <c r="B5" s="28" t="s">
        <v>57</v>
      </c>
      <c r="C5" s="28" t="s">
        <v>33</v>
      </c>
      <c r="D5" s="25">
        <v>13</v>
      </c>
      <c r="E5" s="26">
        <v>7</v>
      </c>
      <c r="F5" s="25">
        <f t="shared" si="0"/>
        <v>1</v>
      </c>
      <c r="G5" s="25">
        <f t="shared" si="1"/>
        <v>6</v>
      </c>
      <c r="H5" s="40" t="s">
        <v>58</v>
      </c>
      <c r="I5" s="30" t="s">
        <v>40</v>
      </c>
      <c r="J5" s="30">
        <v>13</v>
      </c>
      <c r="K5" s="30">
        <v>8</v>
      </c>
      <c r="L5" s="30">
        <f t="shared" si="2"/>
        <v>2</v>
      </c>
      <c r="M5" s="30">
        <f t="shared" si="3"/>
        <v>11</v>
      </c>
      <c r="N5" s="28" t="s">
        <v>57</v>
      </c>
      <c r="O5" s="25" t="s">
        <v>16</v>
      </c>
      <c r="P5" s="25">
        <v>8</v>
      </c>
      <c r="Q5" s="25">
        <v>13</v>
      </c>
      <c r="R5" s="25">
        <f t="shared" si="4"/>
        <v>2</v>
      </c>
      <c r="S5" s="25">
        <f t="shared" si="5"/>
        <v>6</v>
      </c>
      <c r="T5" s="40" t="s">
        <v>57</v>
      </c>
      <c r="U5" s="29" t="s">
        <v>29</v>
      </c>
      <c r="V5" s="30">
        <v>13</v>
      </c>
      <c r="W5" s="30">
        <v>6</v>
      </c>
      <c r="X5" s="30">
        <f t="shared" si="6"/>
        <v>3</v>
      </c>
      <c r="Y5" s="30">
        <f t="shared" si="7"/>
        <v>13</v>
      </c>
    </row>
    <row r="6" spans="1:25" ht="13.5" customHeight="1">
      <c r="A6" s="5">
        <v>3</v>
      </c>
      <c r="B6" s="28" t="s">
        <v>11</v>
      </c>
      <c r="C6" s="28" t="s">
        <v>16</v>
      </c>
      <c r="D6" s="26">
        <v>13</v>
      </c>
      <c r="E6" s="26">
        <v>10</v>
      </c>
      <c r="F6" s="25">
        <f t="shared" si="0"/>
        <v>1</v>
      </c>
      <c r="G6" s="25">
        <f t="shared" si="1"/>
        <v>3</v>
      </c>
      <c r="H6" s="40" t="s">
        <v>55</v>
      </c>
      <c r="I6" s="30" t="s">
        <v>16</v>
      </c>
      <c r="J6" s="30">
        <v>13</v>
      </c>
      <c r="K6" s="30">
        <v>7</v>
      </c>
      <c r="L6" s="30">
        <f t="shared" si="2"/>
        <v>2</v>
      </c>
      <c r="M6" s="30">
        <f t="shared" si="3"/>
        <v>9</v>
      </c>
      <c r="N6" s="28" t="s">
        <v>11</v>
      </c>
      <c r="O6" s="25" t="s">
        <v>40</v>
      </c>
      <c r="P6" s="25">
        <v>6</v>
      </c>
      <c r="Q6" s="25">
        <v>13</v>
      </c>
      <c r="R6" s="25">
        <f t="shared" si="4"/>
        <v>2</v>
      </c>
      <c r="S6" s="25">
        <f t="shared" si="5"/>
        <v>2</v>
      </c>
      <c r="T6" s="40" t="s">
        <v>11</v>
      </c>
      <c r="U6" s="29" t="s">
        <v>40</v>
      </c>
      <c r="V6" s="30">
        <v>13</v>
      </c>
      <c r="W6" s="30">
        <v>6</v>
      </c>
      <c r="X6" s="30">
        <f t="shared" si="6"/>
        <v>3</v>
      </c>
      <c r="Y6" s="30">
        <f t="shared" si="7"/>
        <v>9</v>
      </c>
    </row>
    <row r="7" spans="1:25" ht="13.5" customHeight="1">
      <c r="A7" s="5">
        <v>4</v>
      </c>
      <c r="B7" s="28" t="s">
        <v>14</v>
      </c>
      <c r="C7" s="28" t="s">
        <v>10</v>
      </c>
      <c r="D7" s="26">
        <v>4</v>
      </c>
      <c r="E7" s="26">
        <v>13</v>
      </c>
      <c r="F7" s="25">
        <f t="shared" si="0"/>
        <v>0</v>
      </c>
      <c r="G7" s="25">
        <f t="shared" si="1"/>
        <v>-9</v>
      </c>
      <c r="H7" s="40" t="s">
        <v>14</v>
      </c>
      <c r="I7" s="30" t="s">
        <v>8</v>
      </c>
      <c r="J7" s="30">
        <v>13</v>
      </c>
      <c r="K7" s="30">
        <v>12</v>
      </c>
      <c r="L7" s="30">
        <f t="shared" si="2"/>
        <v>1</v>
      </c>
      <c r="M7" s="30">
        <f t="shared" si="3"/>
        <v>-8</v>
      </c>
      <c r="N7" s="28" t="s">
        <v>14</v>
      </c>
      <c r="O7" s="25" t="s">
        <v>8</v>
      </c>
      <c r="P7" s="25">
        <v>13</v>
      </c>
      <c r="Q7" s="25">
        <v>11</v>
      </c>
      <c r="R7" s="25">
        <f t="shared" si="4"/>
        <v>2</v>
      </c>
      <c r="S7" s="25">
        <f t="shared" si="5"/>
        <v>-6</v>
      </c>
      <c r="T7" s="40" t="s">
        <v>14</v>
      </c>
      <c r="U7" s="29" t="s">
        <v>10</v>
      </c>
      <c r="V7" s="30">
        <v>13</v>
      </c>
      <c r="W7" s="30">
        <v>8</v>
      </c>
      <c r="X7" s="30">
        <f t="shared" si="6"/>
        <v>3</v>
      </c>
      <c r="Y7" s="30">
        <f t="shared" si="7"/>
        <v>-1</v>
      </c>
    </row>
    <row r="8" spans="1:25" ht="13.5" customHeight="1">
      <c r="A8" s="5">
        <v>5</v>
      </c>
      <c r="B8" s="28" t="s">
        <v>16</v>
      </c>
      <c r="C8" s="28" t="s">
        <v>11</v>
      </c>
      <c r="D8" s="25">
        <v>10</v>
      </c>
      <c r="E8" s="25">
        <v>13</v>
      </c>
      <c r="F8" s="25">
        <f t="shared" si="0"/>
        <v>0</v>
      </c>
      <c r="G8" s="25">
        <f t="shared" si="1"/>
        <v>-3</v>
      </c>
      <c r="H8" s="40" t="s">
        <v>16</v>
      </c>
      <c r="I8" s="30" t="s">
        <v>11</v>
      </c>
      <c r="J8" s="30">
        <v>7</v>
      </c>
      <c r="K8" s="30">
        <v>13</v>
      </c>
      <c r="L8" s="30">
        <f t="shared" si="2"/>
        <v>0</v>
      </c>
      <c r="M8" s="30">
        <f t="shared" si="3"/>
        <v>-9</v>
      </c>
      <c r="N8" s="28" t="s">
        <v>16</v>
      </c>
      <c r="O8" s="25" t="s">
        <v>33</v>
      </c>
      <c r="P8" s="25">
        <v>13</v>
      </c>
      <c r="Q8" s="25">
        <v>7</v>
      </c>
      <c r="R8" s="25">
        <f t="shared" si="4"/>
        <v>1</v>
      </c>
      <c r="S8" s="25">
        <f t="shared" si="5"/>
        <v>-3</v>
      </c>
      <c r="T8" s="40" t="s">
        <v>16</v>
      </c>
      <c r="U8" s="29" t="s">
        <v>37</v>
      </c>
      <c r="V8" s="30">
        <v>13</v>
      </c>
      <c r="W8" s="30">
        <v>3</v>
      </c>
      <c r="X8" s="30">
        <f t="shared" si="6"/>
        <v>2</v>
      </c>
      <c r="Y8" s="30">
        <f t="shared" si="7"/>
        <v>7</v>
      </c>
    </row>
    <row r="9" spans="1:25" ht="13.5" customHeight="1">
      <c r="A9" s="5">
        <v>6</v>
      </c>
      <c r="B9" s="28" t="s">
        <v>40</v>
      </c>
      <c r="C9" s="28" t="s">
        <v>8</v>
      </c>
      <c r="D9" s="25">
        <v>13</v>
      </c>
      <c r="E9" s="25">
        <v>9</v>
      </c>
      <c r="F9" s="25">
        <f t="shared" si="0"/>
        <v>1</v>
      </c>
      <c r="G9" s="25">
        <f t="shared" si="1"/>
        <v>4</v>
      </c>
      <c r="H9" s="40" t="s">
        <v>54</v>
      </c>
      <c r="I9" s="30" t="s">
        <v>57</v>
      </c>
      <c r="J9" s="30">
        <v>8</v>
      </c>
      <c r="K9" s="30">
        <v>13</v>
      </c>
      <c r="L9" s="30">
        <f t="shared" si="2"/>
        <v>1</v>
      </c>
      <c r="M9" s="30">
        <f t="shared" si="3"/>
        <v>-1</v>
      </c>
      <c r="N9" s="28" t="s">
        <v>40</v>
      </c>
      <c r="O9" s="25" t="s">
        <v>11</v>
      </c>
      <c r="P9" s="25">
        <v>13</v>
      </c>
      <c r="Q9" s="25">
        <v>6</v>
      </c>
      <c r="R9" s="25">
        <f t="shared" si="4"/>
        <v>2</v>
      </c>
      <c r="S9" s="25">
        <f t="shared" si="5"/>
        <v>6</v>
      </c>
      <c r="T9" s="40" t="s">
        <v>54</v>
      </c>
      <c r="U9" s="29" t="s">
        <v>11</v>
      </c>
      <c r="V9" s="30">
        <v>6</v>
      </c>
      <c r="W9" s="30">
        <v>13</v>
      </c>
      <c r="X9" s="30">
        <f t="shared" si="6"/>
        <v>2</v>
      </c>
      <c r="Y9" s="30">
        <f t="shared" si="7"/>
        <v>-1</v>
      </c>
    </row>
    <row r="10" spans="1:25" ht="13.5" customHeight="1">
      <c r="A10" s="5">
        <v>7</v>
      </c>
      <c r="B10" s="28" t="s">
        <v>10</v>
      </c>
      <c r="C10" s="28" t="s">
        <v>14</v>
      </c>
      <c r="D10" s="25">
        <v>13</v>
      </c>
      <c r="E10" s="25">
        <v>4</v>
      </c>
      <c r="F10" s="25">
        <f t="shared" si="0"/>
        <v>1</v>
      </c>
      <c r="G10" s="25">
        <f t="shared" si="1"/>
        <v>9</v>
      </c>
      <c r="H10" s="40" t="s">
        <v>10</v>
      </c>
      <c r="I10" s="30" t="s">
        <v>29</v>
      </c>
      <c r="J10" s="30">
        <v>1</v>
      </c>
      <c r="K10" s="30">
        <v>13</v>
      </c>
      <c r="L10" s="30">
        <f t="shared" si="2"/>
        <v>1</v>
      </c>
      <c r="M10" s="30">
        <f t="shared" si="3"/>
        <v>-3</v>
      </c>
      <c r="N10" s="28" t="s">
        <v>10</v>
      </c>
      <c r="O10" s="25" t="s">
        <v>37</v>
      </c>
      <c r="P10" s="25">
        <v>13</v>
      </c>
      <c r="Q10" s="25">
        <v>8</v>
      </c>
      <c r="R10" s="25">
        <f t="shared" si="4"/>
        <v>2</v>
      </c>
      <c r="S10" s="25">
        <f t="shared" si="5"/>
        <v>2</v>
      </c>
      <c r="T10" s="40" t="s">
        <v>10</v>
      </c>
      <c r="U10" s="29" t="s">
        <v>14</v>
      </c>
      <c r="V10" s="30">
        <v>8</v>
      </c>
      <c r="W10" s="30">
        <v>13</v>
      </c>
      <c r="X10" s="30">
        <f t="shared" si="6"/>
        <v>2</v>
      </c>
      <c r="Y10" s="30">
        <f t="shared" si="7"/>
        <v>-3</v>
      </c>
    </row>
    <row r="11" spans="1:25" ht="13.5" customHeight="1">
      <c r="A11" s="5">
        <v>8</v>
      </c>
      <c r="B11" s="32" t="s">
        <v>8</v>
      </c>
      <c r="C11" s="28" t="s">
        <v>40</v>
      </c>
      <c r="D11" s="25">
        <v>9</v>
      </c>
      <c r="E11" s="25">
        <v>13</v>
      </c>
      <c r="F11" s="25">
        <f t="shared" si="0"/>
        <v>0</v>
      </c>
      <c r="G11" s="25">
        <f t="shared" si="1"/>
        <v>-4</v>
      </c>
      <c r="H11" s="40" t="s">
        <v>8</v>
      </c>
      <c r="I11" s="30" t="s">
        <v>14</v>
      </c>
      <c r="J11" s="30">
        <v>12</v>
      </c>
      <c r="K11" s="30">
        <v>13</v>
      </c>
      <c r="L11" s="30">
        <f t="shared" si="2"/>
        <v>0</v>
      </c>
      <c r="M11" s="30">
        <f t="shared" si="3"/>
        <v>-5</v>
      </c>
      <c r="N11" s="32" t="s">
        <v>8</v>
      </c>
      <c r="O11" s="25" t="s">
        <v>14</v>
      </c>
      <c r="P11" s="25">
        <v>11</v>
      </c>
      <c r="Q11" s="25">
        <v>13</v>
      </c>
      <c r="R11" s="25">
        <f t="shared" si="4"/>
        <v>0</v>
      </c>
      <c r="S11" s="25">
        <f t="shared" si="5"/>
        <v>-7</v>
      </c>
      <c r="T11" s="40" t="s">
        <v>8</v>
      </c>
      <c r="U11" s="29" t="s">
        <v>33</v>
      </c>
      <c r="V11" s="30">
        <v>13</v>
      </c>
      <c r="W11" s="30">
        <v>7</v>
      </c>
      <c r="X11" s="30">
        <f t="shared" si="6"/>
        <v>1</v>
      </c>
      <c r="Y11" s="30">
        <f t="shared" si="7"/>
        <v>-1</v>
      </c>
    </row>
    <row r="12" spans="1:25" ht="13.5" customHeight="1">
      <c r="A12" s="5">
        <v>9</v>
      </c>
      <c r="B12" s="28" t="s">
        <v>37</v>
      </c>
      <c r="C12" s="28" t="s">
        <v>29</v>
      </c>
      <c r="D12" s="25">
        <v>1</v>
      </c>
      <c r="E12" s="25">
        <v>13</v>
      </c>
      <c r="F12" s="25">
        <f t="shared" si="0"/>
        <v>0</v>
      </c>
      <c r="G12" s="25">
        <f t="shared" si="1"/>
        <v>-12</v>
      </c>
      <c r="H12" s="40" t="s">
        <v>37</v>
      </c>
      <c r="I12" s="30" t="s">
        <v>33</v>
      </c>
      <c r="J12" s="30">
        <v>13</v>
      </c>
      <c r="K12" s="30">
        <v>7</v>
      </c>
      <c r="L12" s="30">
        <f t="shared" si="2"/>
        <v>1</v>
      </c>
      <c r="M12" s="30">
        <f t="shared" si="3"/>
        <v>-6</v>
      </c>
      <c r="N12" s="28" t="s">
        <v>37</v>
      </c>
      <c r="O12" s="25" t="s">
        <v>10</v>
      </c>
      <c r="P12" s="25">
        <v>8</v>
      </c>
      <c r="Q12" s="25">
        <v>13</v>
      </c>
      <c r="R12" s="25">
        <f t="shared" si="4"/>
        <v>1</v>
      </c>
      <c r="S12" s="25">
        <f t="shared" si="5"/>
        <v>-11</v>
      </c>
      <c r="T12" s="40" t="s">
        <v>37</v>
      </c>
      <c r="U12" s="29" t="s">
        <v>16</v>
      </c>
      <c r="V12" s="30">
        <v>3</v>
      </c>
      <c r="W12" s="30">
        <v>13</v>
      </c>
      <c r="X12" s="30">
        <f t="shared" si="6"/>
        <v>1</v>
      </c>
      <c r="Y12" s="30">
        <f t="shared" si="7"/>
        <v>-21</v>
      </c>
    </row>
    <row r="13" ht="13.5" customHeight="1"/>
    <row r="14" ht="13.5" customHeight="1"/>
    <row r="15" ht="13.5" customHeight="1"/>
    <row r="16" ht="13.5" customHeight="1"/>
    <row r="17" ht="13.5" customHeight="1"/>
    <row r="18" ht="13.5" customHeight="1"/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4"/>
  <sheetViews>
    <sheetView zoomScale="75" zoomScaleNormal="75" zoomScalePageLayoutView="0" workbookViewId="0" topLeftCell="A1">
      <selection activeCell="A12" sqref="A12:IV12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12.140625" style="0" customWidth="1"/>
    <col min="28" max="28" width="4.57421875" style="0" customWidth="1"/>
    <col min="29" max="29" width="3.8515625" style="0" customWidth="1"/>
    <col min="30" max="30" width="4.7109375" style="0" customWidth="1"/>
    <col min="31" max="31" width="6.28125" style="0" customWidth="1"/>
  </cols>
  <sheetData>
    <row r="1" spans="1:31" ht="39.75" customHeight="1">
      <c r="A1" s="33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57"/>
      <c r="AA1" s="57"/>
      <c r="AB1" s="57"/>
      <c r="AC1" s="57"/>
      <c r="AD1" s="57"/>
      <c r="AE1" s="58"/>
    </row>
    <row r="2" spans="1:31" s="1" customFormat="1" ht="15" customHeight="1">
      <c r="A2" s="50" t="s">
        <v>4</v>
      </c>
      <c r="B2" s="51" t="s">
        <v>17</v>
      </c>
      <c r="C2" s="52"/>
      <c r="D2" s="53"/>
      <c r="E2" s="53"/>
      <c r="F2" s="53"/>
      <c r="G2" s="53"/>
      <c r="H2" s="54" t="s">
        <v>0</v>
      </c>
      <c r="I2" s="55"/>
      <c r="J2" s="55"/>
      <c r="K2" s="55"/>
      <c r="L2" s="55"/>
      <c r="M2" s="49"/>
      <c r="N2" s="51" t="s">
        <v>1</v>
      </c>
      <c r="O2" s="53"/>
      <c r="P2" s="53"/>
      <c r="Q2" s="53"/>
      <c r="R2" s="53"/>
      <c r="S2" s="56"/>
      <c r="T2" s="54" t="s">
        <v>2</v>
      </c>
      <c r="U2" s="55"/>
      <c r="V2" s="55"/>
      <c r="W2" s="55"/>
      <c r="X2" s="55"/>
      <c r="Y2" s="49"/>
      <c r="Z2" s="59" t="s">
        <v>75</v>
      </c>
      <c r="AA2" s="59"/>
      <c r="AB2" s="59"/>
      <c r="AC2" s="59"/>
      <c r="AD2" s="59"/>
      <c r="AE2" s="59"/>
    </row>
    <row r="3" spans="1:31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  <c r="Z3" s="60"/>
      <c r="AA3" s="60" t="s">
        <v>7</v>
      </c>
      <c r="AB3" s="61" t="s">
        <v>5</v>
      </c>
      <c r="AC3" s="61"/>
      <c r="AD3" s="60" t="s">
        <v>6</v>
      </c>
      <c r="AE3" s="60" t="s">
        <v>3</v>
      </c>
    </row>
    <row r="4" spans="1:31" ht="13.5" customHeight="1">
      <c r="A4" s="5">
        <v>1</v>
      </c>
      <c r="B4" s="28" t="s">
        <v>10</v>
      </c>
      <c r="C4" s="28" t="s">
        <v>39</v>
      </c>
      <c r="D4" s="25">
        <v>13</v>
      </c>
      <c r="E4" s="42">
        <v>10</v>
      </c>
      <c r="F4" s="25">
        <f aca="true" t="shared" si="0" ref="F4:F24">IF(D4=13,1,0)</f>
        <v>1</v>
      </c>
      <c r="G4" s="25">
        <f aca="true" t="shared" si="1" ref="G4:G24">D4-E4</f>
        <v>3</v>
      </c>
      <c r="H4" s="40" t="s">
        <v>10</v>
      </c>
      <c r="I4" s="30" t="s">
        <v>63</v>
      </c>
      <c r="J4" s="30">
        <v>13</v>
      </c>
      <c r="K4" s="30">
        <v>6</v>
      </c>
      <c r="L4" s="30">
        <f aca="true" t="shared" si="2" ref="L4:L24">IF(J4=13,1,0)+F4</f>
        <v>2</v>
      </c>
      <c r="M4" s="30">
        <f aca="true" t="shared" si="3" ref="M4:M24">G4+(J4-K4)</f>
        <v>10</v>
      </c>
      <c r="N4" s="28" t="s">
        <v>10</v>
      </c>
      <c r="O4" s="25" t="s">
        <v>11</v>
      </c>
      <c r="P4" s="25">
        <v>13</v>
      </c>
      <c r="Q4" s="25">
        <v>5</v>
      </c>
      <c r="R4" s="25">
        <f aca="true" t="shared" si="4" ref="R4:R24">IF(P4=13,1,0)+L4</f>
        <v>3</v>
      </c>
      <c r="S4" s="25">
        <f aca="true" t="shared" si="5" ref="S4:S24">M4+(P4-Q4)</f>
        <v>18</v>
      </c>
      <c r="T4" s="40" t="s">
        <v>10</v>
      </c>
      <c r="U4" s="29" t="s">
        <v>15</v>
      </c>
      <c r="V4" s="30">
        <v>13</v>
      </c>
      <c r="W4" s="30">
        <v>9</v>
      </c>
      <c r="X4" s="30">
        <f aca="true" t="shared" si="6" ref="X4:X24">IF(V4=13,1,0)+R4</f>
        <v>4</v>
      </c>
      <c r="Y4" s="30">
        <f aca="true" t="shared" si="7" ref="Y4:Y24">S4+(V4-W4)</f>
        <v>22</v>
      </c>
      <c r="Z4" s="62" t="s">
        <v>10</v>
      </c>
      <c r="AA4" s="25" t="s">
        <v>29</v>
      </c>
      <c r="AB4" s="25">
        <v>13</v>
      </c>
      <c r="AC4" s="25">
        <v>8</v>
      </c>
      <c r="AD4" s="25">
        <f aca="true" t="shared" si="8" ref="AD4:AD24">IF(AB4=13,1,0)+X4</f>
        <v>5</v>
      </c>
      <c r="AE4" s="25">
        <f aca="true" t="shared" si="9" ref="AE4:AE24">Y4+(AB4-AC4)</f>
        <v>27</v>
      </c>
    </row>
    <row r="5" spans="1:31" ht="13.5" customHeight="1">
      <c r="A5" s="5">
        <v>2</v>
      </c>
      <c r="B5" s="28" t="s">
        <v>15</v>
      </c>
      <c r="C5" s="28" t="s">
        <v>67</v>
      </c>
      <c r="D5" s="25">
        <v>13</v>
      </c>
      <c r="E5" s="25">
        <v>0</v>
      </c>
      <c r="F5" s="25">
        <f t="shared" si="0"/>
        <v>1</v>
      </c>
      <c r="G5" s="25">
        <f t="shared" si="1"/>
        <v>13</v>
      </c>
      <c r="H5" s="40" t="s">
        <v>71</v>
      </c>
      <c r="I5" s="30" t="s">
        <v>59</v>
      </c>
      <c r="J5" s="30">
        <v>13</v>
      </c>
      <c r="K5" s="30">
        <v>7</v>
      </c>
      <c r="L5" s="30">
        <f t="shared" si="2"/>
        <v>2</v>
      </c>
      <c r="M5" s="30">
        <f t="shared" si="3"/>
        <v>19</v>
      </c>
      <c r="N5" s="28" t="s">
        <v>15</v>
      </c>
      <c r="O5" s="25" t="s">
        <v>14</v>
      </c>
      <c r="P5" s="25">
        <v>13</v>
      </c>
      <c r="Q5" s="25">
        <v>12</v>
      </c>
      <c r="R5" s="25">
        <f t="shared" si="4"/>
        <v>3</v>
      </c>
      <c r="S5" s="25">
        <f t="shared" si="5"/>
        <v>20</v>
      </c>
      <c r="T5" s="40" t="s">
        <v>15</v>
      </c>
      <c r="U5" s="29" t="s">
        <v>10</v>
      </c>
      <c r="V5" s="30">
        <v>9</v>
      </c>
      <c r="W5" s="30">
        <v>13</v>
      </c>
      <c r="X5" s="30">
        <f t="shared" si="6"/>
        <v>3</v>
      </c>
      <c r="Y5" s="30">
        <f t="shared" si="7"/>
        <v>16</v>
      </c>
      <c r="Z5" s="62" t="s">
        <v>15</v>
      </c>
      <c r="AA5" s="25" t="s">
        <v>61</v>
      </c>
      <c r="AB5" s="25">
        <v>13</v>
      </c>
      <c r="AC5" s="25">
        <v>2</v>
      </c>
      <c r="AD5" s="25">
        <f t="shared" si="8"/>
        <v>4</v>
      </c>
      <c r="AE5" s="25">
        <f t="shared" si="9"/>
        <v>27</v>
      </c>
    </row>
    <row r="6" spans="1:31" ht="13.5" customHeight="1">
      <c r="A6" s="5">
        <v>3</v>
      </c>
      <c r="B6" s="28" t="s">
        <v>29</v>
      </c>
      <c r="C6" s="28" t="s">
        <v>9</v>
      </c>
      <c r="D6" s="25">
        <v>13</v>
      </c>
      <c r="E6" s="25">
        <v>3</v>
      </c>
      <c r="F6" s="25">
        <f t="shared" si="0"/>
        <v>1</v>
      </c>
      <c r="G6" s="25">
        <f t="shared" si="1"/>
        <v>10</v>
      </c>
      <c r="H6" s="40" t="s">
        <v>29</v>
      </c>
      <c r="I6" s="30" t="s">
        <v>61</v>
      </c>
      <c r="J6" s="30">
        <v>13</v>
      </c>
      <c r="K6" s="30">
        <v>9</v>
      </c>
      <c r="L6" s="30">
        <f t="shared" si="2"/>
        <v>2</v>
      </c>
      <c r="M6" s="30">
        <f t="shared" si="3"/>
        <v>14</v>
      </c>
      <c r="N6" s="28" t="s">
        <v>29</v>
      </c>
      <c r="O6" s="25" t="s">
        <v>8</v>
      </c>
      <c r="P6" s="25">
        <v>13</v>
      </c>
      <c r="Q6" s="25">
        <v>10</v>
      </c>
      <c r="R6" s="25">
        <f t="shared" si="4"/>
        <v>3</v>
      </c>
      <c r="S6" s="25">
        <f t="shared" si="5"/>
        <v>17</v>
      </c>
      <c r="T6" s="40" t="s">
        <v>29</v>
      </c>
      <c r="U6" s="29" t="s">
        <v>74</v>
      </c>
      <c r="V6" s="30">
        <v>13</v>
      </c>
      <c r="W6" s="30">
        <v>5</v>
      </c>
      <c r="X6" s="30">
        <f t="shared" si="6"/>
        <v>4</v>
      </c>
      <c r="Y6" s="30">
        <f t="shared" si="7"/>
        <v>25</v>
      </c>
      <c r="Z6" s="62" t="s">
        <v>29</v>
      </c>
      <c r="AA6" s="25" t="s">
        <v>10</v>
      </c>
      <c r="AB6" s="25">
        <v>8</v>
      </c>
      <c r="AC6" s="25">
        <v>13</v>
      </c>
      <c r="AD6" s="25">
        <f t="shared" si="8"/>
        <v>4</v>
      </c>
      <c r="AE6" s="25">
        <f t="shared" si="9"/>
        <v>20</v>
      </c>
    </row>
    <row r="7" spans="1:31" ht="13.5" customHeight="1">
      <c r="A7" s="5">
        <v>4</v>
      </c>
      <c r="B7" s="28" t="s">
        <v>11</v>
      </c>
      <c r="C7" s="28" t="s">
        <v>33</v>
      </c>
      <c r="D7" s="26">
        <v>13</v>
      </c>
      <c r="E7" s="26">
        <v>7</v>
      </c>
      <c r="F7" s="25">
        <f t="shared" si="0"/>
        <v>1</v>
      </c>
      <c r="G7" s="25">
        <f t="shared" si="1"/>
        <v>6</v>
      </c>
      <c r="H7" s="40" t="s">
        <v>11</v>
      </c>
      <c r="I7" s="30" t="s">
        <v>37</v>
      </c>
      <c r="J7" s="30">
        <v>13</v>
      </c>
      <c r="K7" s="30">
        <v>11</v>
      </c>
      <c r="L7" s="30">
        <f t="shared" si="2"/>
        <v>2</v>
      </c>
      <c r="M7" s="30">
        <f t="shared" si="3"/>
        <v>8</v>
      </c>
      <c r="N7" s="28" t="s">
        <v>55</v>
      </c>
      <c r="O7" s="25" t="s">
        <v>10</v>
      </c>
      <c r="P7" s="25">
        <v>5</v>
      </c>
      <c r="Q7" s="25">
        <v>13</v>
      </c>
      <c r="R7" s="25">
        <f t="shared" si="4"/>
        <v>2</v>
      </c>
      <c r="S7" s="25">
        <f t="shared" si="5"/>
        <v>0</v>
      </c>
      <c r="T7" s="40" t="s">
        <v>11</v>
      </c>
      <c r="U7" s="29" t="s">
        <v>39</v>
      </c>
      <c r="V7" s="30">
        <v>13</v>
      </c>
      <c r="W7" s="30">
        <v>3</v>
      </c>
      <c r="X7" s="30">
        <f t="shared" si="6"/>
        <v>3</v>
      </c>
      <c r="Y7" s="30">
        <f t="shared" si="7"/>
        <v>10</v>
      </c>
      <c r="Z7" s="62" t="s">
        <v>11</v>
      </c>
      <c r="AA7" s="25" t="s">
        <v>46</v>
      </c>
      <c r="AB7" s="25">
        <v>13</v>
      </c>
      <c r="AC7" s="25">
        <v>7</v>
      </c>
      <c r="AD7" s="25">
        <f t="shared" si="8"/>
        <v>4</v>
      </c>
      <c r="AE7" s="25">
        <f t="shared" si="9"/>
        <v>16</v>
      </c>
    </row>
    <row r="8" spans="1:31" ht="13.5" customHeight="1">
      <c r="A8" s="5">
        <v>5</v>
      </c>
      <c r="B8" s="28" t="s">
        <v>66</v>
      </c>
      <c r="C8" s="28" t="s">
        <v>32</v>
      </c>
      <c r="D8" s="25">
        <v>0</v>
      </c>
      <c r="E8" s="25">
        <v>13</v>
      </c>
      <c r="F8" s="25">
        <f t="shared" si="0"/>
        <v>0</v>
      </c>
      <c r="G8" s="25">
        <f t="shared" si="1"/>
        <v>-13</v>
      </c>
      <c r="H8" s="40" t="s">
        <v>66</v>
      </c>
      <c r="I8" s="30" t="s">
        <v>68</v>
      </c>
      <c r="J8" s="30">
        <v>13</v>
      </c>
      <c r="K8" s="30">
        <v>6</v>
      </c>
      <c r="L8" s="30">
        <f t="shared" si="2"/>
        <v>1</v>
      </c>
      <c r="M8" s="30">
        <f t="shared" si="3"/>
        <v>-6</v>
      </c>
      <c r="N8" s="28" t="s">
        <v>66</v>
      </c>
      <c r="O8" s="25" t="s">
        <v>37</v>
      </c>
      <c r="P8" s="25">
        <v>13</v>
      </c>
      <c r="Q8" s="25">
        <v>6</v>
      </c>
      <c r="R8" s="25">
        <f t="shared" si="4"/>
        <v>2</v>
      </c>
      <c r="S8" s="25">
        <f t="shared" si="5"/>
        <v>1</v>
      </c>
      <c r="T8" s="40" t="s">
        <v>66</v>
      </c>
      <c r="U8" s="29" t="s">
        <v>9</v>
      </c>
      <c r="V8" s="30">
        <v>13</v>
      </c>
      <c r="W8" s="30">
        <v>11</v>
      </c>
      <c r="X8" s="30">
        <f t="shared" si="6"/>
        <v>3</v>
      </c>
      <c r="Y8" s="30">
        <f t="shared" si="7"/>
        <v>3</v>
      </c>
      <c r="Z8" s="62" t="s">
        <v>66</v>
      </c>
      <c r="AA8" s="25" t="s">
        <v>14</v>
      </c>
      <c r="AB8" s="25">
        <v>13</v>
      </c>
      <c r="AC8" s="25">
        <v>7</v>
      </c>
      <c r="AD8" s="25">
        <f t="shared" si="8"/>
        <v>4</v>
      </c>
      <c r="AE8" s="25">
        <f t="shared" si="9"/>
        <v>9</v>
      </c>
    </row>
    <row r="9" spans="1:31" ht="13.5" customHeight="1">
      <c r="A9" s="5">
        <v>6</v>
      </c>
      <c r="B9" s="28" t="s">
        <v>60</v>
      </c>
      <c r="C9" s="28" t="s">
        <v>63</v>
      </c>
      <c r="D9" s="25">
        <v>8</v>
      </c>
      <c r="E9" s="25">
        <v>13</v>
      </c>
      <c r="F9" s="25">
        <f t="shared" si="0"/>
        <v>0</v>
      </c>
      <c r="G9" s="25">
        <f t="shared" si="1"/>
        <v>-5</v>
      </c>
      <c r="H9" s="40" t="s">
        <v>60</v>
      </c>
      <c r="I9" s="30" t="s">
        <v>39</v>
      </c>
      <c r="J9" s="30">
        <v>10</v>
      </c>
      <c r="K9" s="30">
        <v>13</v>
      </c>
      <c r="L9" s="30">
        <f t="shared" si="2"/>
        <v>0</v>
      </c>
      <c r="M9" s="30">
        <f t="shared" si="3"/>
        <v>-8</v>
      </c>
      <c r="N9" s="28" t="s">
        <v>60</v>
      </c>
      <c r="O9" s="25" t="s">
        <v>62</v>
      </c>
      <c r="P9" s="25">
        <v>13</v>
      </c>
      <c r="Q9" s="25">
        <v>4</v>
      </c>
      <c r="R9" s="25">
        <f t="shared" si="4"/>
        <v>1</v>
      </c>
      <c r="S9" s="25">
        <f t="shared" si="5"/>
        <v>1</v>
      </c>
      <c r="T9" s="40" t="s">
        <v>60</v>
      </c>
      <c r="U9" s="29" t="s">
        <v>73</v>
      </c>
      <c r="V9" s="30">
        <v>13</v>
      </c>
      <c r="W9" s="30">
        <v>12</v>
      </c>
      <c r="X9" s="30">
        <f t="shared" si="6"/>
        <v>2</v>
      </c>
      <c r="Y9" s="30">
        <f t="shared" si="7"/>
        <v>2</v>
      </c>
      <c r="Z9" s="62" t="s">
        <v>60</v>
      </c>
      <c r="AA9" s="25" t="s">
        <v>8</v>
      </c>
      <c r="AB9" s="25">
        <v>13</v>
      </c>
      <c r="AC9" s="25">
        <v>5</v>
      </c>
      <c r="AD9" s="25">
        <f t="shared" si="8"/>
        <v>3</v>
      </c>
      <c r="AE9" s="25">
        <f t="shared" si="9"/>
        <v>10</v>
      </c>
    </row>
    <row r="10" spans="1:31" ht="13.5" customHeight="1">
      <c r="A10" s="5">
        <v>7</v>
      </c>
      <c r="B10" s="28" t="s">
        <v>61</v>
      </c>
      <c r="C10" s="28" t="s">
        <v>64</v>
      </c>
      <c r="D10" s="25">
        <v>13</v>
      </c>
      <c r="E10" s="25">
        <v>0</v>
      </c>
      <c r="F10" s="25">
        <f t="shared" si="0"/>
        <v>1</v>
      </c>
      <c r="G10" s="25">
        <f t="shared" si="1"/>
        <v>13</v>
      </c>
      <c r="H10" s="40" t="s">
        <v>61</v>
      </c>
      <c r="I10" s="30" t="s">
        <v>29</v>
      </c>
      <c r="J10" s="30">
        <v>9</v>
      </c>
      <c r="K10" s="30">
        <v>13</v>
      </c>
      <c r="L10" s="30">
        <f t="shared" si="2"/>
        <v>1</v>
      </c>
      <c r="M10" s="30">
        <f t="shared" si="3"/>
        <v>9</v>
      </c>
      <c r="N10" s="28" t="s">
        <v>61</v>
      </c>
      <c r="O10" s="25" t="s">
        <v>59</v>
      </c>
      <c r="P10" s="25">
        <v>13</v>
      </c>
      <c r="Q10" s="25">
        <v>11</v>
      </c>
      <c r="R10" s="25">
        <f t="shared" si="4"/>
        <v>2</v>
      </c>
      <c r="S10" s="25">
        <f t="shared" si="5"/>
        <v>11</v>
      </c>
      <c r="T10" s="40" t="s">
        <v>61</v>
      </c>
      <c r="U10" s="29" t="s">
        <v>8</v>
      </c>
      <c r="V10" s="30">
        <v>13</v>
      </c>
      <c r="W10" s="30">
        <v>11</v>
      </c>
      <c r="X10" s="30">
        <f t="shared" si="6"/>
        <v>3</v>
      </c>
      <c r="Y10" s="30">
        <f t="shared" si="7"/>
        <v>13</v>
      </c>
      <c r="Z10" s="62" t="s">
        <v>61</v>
      </c>
      <c r="AA10" s="25" t="s">
        <v>15</v>
      </c>
      <c r="AB10" s="25">
        <v>2</v>
      </c>
      <c r="AC10" s="25">
        <v>13</v>
      </c>
      <c r="AD10" s="25">
        <f t="shared" si="8"/>
        <v>3</v>
      </c>
      <c r="AE10" s="25">
        <f t="shared" si="9"/>
        <v>2</v>
      </c>
    </row>
    <row r="11" spans="1:31" ht="13.5" customHeight="1">
      <c r="A11" s="5">
        <v>8</v>
      </c>
      <c r="B11" s="28" t="s">
        <v>39</v>
      </c>
      <c r="C11" s="28" t="s">
        <v>10</v>
      </c>
      <c r="D11" s="25">
        <v>10</v>
      </c>
      <c r="E11" s="25">
        <v>13</v>
      </c>
      <c r="F11" s="25">
        <f t="shared" si="0"/>
        <v>0</v>
      </c>
      <c r="G11" s="25">
        <f t="shared" si="1"/>
        <v>-3</v>
      </c>
      <c r="H11" s="40" t="s">
        <v>39</v>
      </c>
      <c r="I11" s="30" t="s">
        <v>60</v>
      </c>
      <c r="J11" s="30">
        <v>13</v>
      </c>
      <c r="K11" s="30">
        <v>10</v>
      </c>
      <c r="L11" s="30">
        <f t="shared" si="2"/>
        <v>1</v>
      </c>
      <c r="M11" s="30">
        <f t="shared" si="3"/>
        <v>0</v>
      </c>
      <c r="N11" s="28" t="s">
        <v>39</v>
      </c>
      <c r="O11" s="25" t="s">
        <v>63</v>
      </c>
      <c r="P11" s="25">
        <v>13</v>
      </c>
      <c r="Q11" s="25">
        <v>12</v>
      </c>
      <c r="R11" s="25">
        <f t="shared" si="4"/>
        <v>2</v>
      </c>
      <c r="S11" s="25">
        <f t="shared" si="5"/>
        <v>1</v>
      </c>
      <c r="T11" s="40" t="s">
        <v>39</v>
      </c>
      <c r="U11" s="29" t="s">
        <v>11</v>
      </c>
      <c r="V11" s="30">
        <v>3</v>
      </c>
      <c r="W11" s="30">
        <v>13</v>
      </c>
      <c r="X11" s="30">
        <f t="shared" si="6"/>
        <v>2</v>
      </c>
      <c r="Y11" s="30">
        <f t="shared" si="7"/>
        <v>-9</v>
      </c>
      <c r="Z11" s="62" t="s">
        <v>39</v>
      </c>
      <c r="AA11" s="25" t="s">
        <v>63</v>
      </c>
      <c r="AB11" s="25">
        <v>13</v>
      </c>
      <c r="AC11" s="25">
        <v>4</v>
      </c>
      <c r="AD11" s="25">
        <f t="shared" si="8"/>
        <v>3</v>
      </c>
      <c r="AE11" s="25">
        <f t="shared" si="9"/>
        <v>0</v>
      </c>
    </row>
    <row r="12" spans="1:31" ht="13.5" customHeight="1">
      <c r="A12" s="5">
        <v>9</v>
      </c>
      <c r="B12" s="28" t="s">
        <v>46</v>
      </c>
      <c r="C12" s="28" t="s">
        <v>40</v>
      </c>
      <c r="D12" s="25">
        <v>13</v>
      </c>
      <c r="E12" s="25">
        <v>5</v>
      </c>
      <c r="F12" s="25">
        <f t="shared" si="0"/>
        <v>1</v>
      </c>
      <c r="G12" s="25">
        <f t="shared" si="1"/>
        <v>8</v>
      </c>
      <c r="H12" s="40" t="s">
        <v>46</v>
      </c>
      <c r="I12" s="30" t="s">
        <v>14</v>
      </c>
      <c r="J12" s="30">
        <v>2</v>
      </c>
      <c r="K12" s="30">
        <v>13</v>
      </c>
      <c r="L12" s="30">
        <f t="shared" si="2"/>
        <v>1</v>
      </c>
      <c r="M12" s="30">
        <f t="shared" si="3"/>
        <v>-3</v>
      </c>
      <c r="N12" s="28" t="s">
        <v>46</v>
      </c>
      <c r="O12" s="25" t="s">
        <v>9</v>
      </c>
      <c r="P12" s="25">
        <v>13</v>
      </c>
      <c r="Q12" s="25">
        <v>8</v>
      </c>
      <c r="R12" s="25">
        <f t="shared" si="4"/>
        <v>2</v>
      </c>
      <c r="S12" s="25">
        <f t="shared" si="5"/>
        <v>2</v>
      </c>
      <c r="T12" s="40" t="s">
        <v>46</v>
      </c>
      <c r="U12" s="29" t="s">
        <v>68</v>
      </c>
      <c r="V12" s="30">
        <v>13</v>
      </c>
      <c r="W12" s="30">
        <v>10</v>
      </c>
      <c r="X12" s="30">
        <f t="shared" si="6"/>
        <v>3</v>
      </c>
      <c r="Y12" s="30">
        <f t="shared" si="7"/>
        <v>5</v>
      </c>
      <c r="Z12" s="62" t="s">
        <v>46</v>
      </c>
      <c r="AA12" s="25" t="s">
        <v>11</v>
      </c>
      <c r="AB12" s="25">
        <v>7</v>
      </c>
      <c r="AC12" s="25">
        <v>13</v>
      </c>
      <c r="AD12" s="25">
        <f t="shared" si="8"/>
        <v>3</v>
      </c>
      <c r="AE12" s="25">
        <f t="shared" si="9"/>
        <v>-1</v>
      </c>
    </row>
    <row r="13" spans="1:31" ht="13.5" customHeight="1">
      <c r="A13" s="5">
        <v>10</v>
      </c>
      <c r="B13" s="28" t="s">
        <v>14</v>
      </c>
      <c r="C13" s="28" t="s">
        <v>66</v>
      </c>
      <c r="D13" s="26">
        <v>13</v>
      </c>
      <c r="E13" s="26">
        <v>0</v>
      </c>
      <c r="F13" s="25">
        <f t="shared" si="0"/>
        <v>1</v>
      </c>
      <c r="G13" s="25">
        <f t="shared" si="1"/>
        <v>13</v>
      </c>
      <c r="H13" s="40" t="s">
        <v>14</v>
      </c>
      <c r="I13" s="30" t="s">
        <v>46</v>
      </c>
      <c r="J13" s="30">
        <v>13</v>
      </c>
      <c r="K13" s="30">
        <v>2</v>
      </c>
      <c r="L13" s="30">
        <f t="shared" si="2"/>
        <v>2</v>
      </c>
      <c r="M13" s="30">
        <f t="shared" si="3"/>
        <v>24</v>
      </c>
      <c r="N13" s="28" t="s">
        <v>14</v>
      </c>
      <c r="O13" s="25" t="s">
        <v>15</v>
      </c>
      <c r="P13" s="25">
        <v>12</v>
      </c>
      <c r="Q13" s="25">
        <v>13</v>
      </c>
      <c r="R13" s="25">
        <f t="shared" si="4"/>
        <v>2</v>
      </c>
      <c r="S13" s="25">
        <f t="shared" si="5"/>
        <v>23</v>
      </c>
      <c r="T13" s="40" t="s">
        <v>14</v>
      </c>
      <c r="U13" s="29" t="s">
        <v>29</v>
      </c>
      <c r="V13" s="30">
        <v>5</v>
      </c>
      <c r="W13" s="30">
        <v>13</v>
      </c>
      <c r="X13" s="30">
        <f t="shared" si="6"/>
        <v>2</v>
      </c>
      <c r="Y13" s="30">
        <f t="shared" si="7"/>
        <v>15</v>
      </c>
      <c r="Z13" s="62" t="s">
        <v>14</v>
      </c>
      <c r="AA13" s="25" t="s">
        <v>66</v>
      </c>
      <c r="AB13" s="25">
        <v>7</v>
      </c>
      <c r="AC13" s="25">
        <v>13</v>
      </c>
      <c r="AD13" s="25">
        <f t="shared" si="8"/>
        <v>2</v>
      </c>
      <c r="AE13" s="25">
        <f t="shared" si="9"/>
        <v>9</v>
      </c>
    </row>
    <row r="14" spans="1:31" ht="13.5" customHeight="1">
      <c r="A14" s="5">
        <v>11</v>
      </c>
      <c r="B14" s="32" t="s">
        <v>8</v>
      </c>
      <c r="C14" s="28" t="s">
        <v>62</v>
      </c>
      <c r="D14" s="25">
        <v>13</v>
      </c>
      <c r="E14" s="25">
        <v>11</v>
      </c>
      <c r="F14" s="25">
        <f t="shared" si="0"/>
        <v>1</v>
      </c>
      <c r="G14" s="25">
        <f t="shared" si="1"/>
        <v>2</v>
      </c>
      <c r="H14" s="40" t="s">
        <v>8</v>
      </c>
      <c r="I14" s="30" t="s">
        <v>62</v>
      </c>
      <c r="J14" s="30">
        <v>13</v>
      </c>
      <c r="K14" s="30">
        <v>4</v>
      </c>
      <c r="L14" s="30">
        <f t="shared" si="2"/>
        <v>2</v>
      </c>
      <c r="M14" s="30">
        <f t="shared" si="3"/>
        <v>11</v>
      </c>
      <c r="N14" s="32" t="s">
        <v>8</v>
      </c>
      <c r="O14" s="25" t="s">
        <v>29</v>
      </c>
      <c r="P14" s="25">
        <v>10</v>
      </c>
      <c r="Q14" s="25">
        <v>13</v>
      </c>
      <c r="R14" s="25">
        <f t="shared" si="4"/>
        <v>2</v>
      </c>
      <c r="S14" s="25">
        <f t="shared" si="5"/>
        <v>8</v>
      </c>
      <c r="T14" s="40" t="s">
        <v>8</v>
      </c>
      <c r="U14" s="29" t="s">
        <v>61</v>
      </c>
      <c r="V14" s="30">
        <v>11</v>
      </c>
      <c r="W14" s="30">
        <v>13</v>
      </c>
      <c r="X14" s="30">
        <f t="shared" si="6"/>
        <v>2</v>
      </c>
      <c r="Y14" s="30">
        <f t="shared" si="7"/>
        <v>6</v>
      </c>
      <c r="Z14" s="62" t="s">
        <v>8</v>
      </c>
      <c r="AA14" s="25" t="s">
        <v>60</v>
      </c>
      <c r="AB14" s="25">
        <v>5</v>
      </c>
      <c r="AC14" s="25">
        <v>13</v>
      </c>
      <c r="AD14" s="25">
        <f t="shared" si="8"/>
        <v>2</v>
      </c>
      <c r="AE14" s="25">
        <f t="shared" si="9"/>
        <v>-2</v>
      </c>
    </row>
    <row r="15" spans="1:31" ht="13.5" customHeight="1">
      <c r="A15" s="5">
        <v>12</v>
      </c>
      <c r="B15" s="28" t="s">
        <v>37</v>
      </c>
      <c r="C15" s="28" t="s">
        <v>68</v>
      </c>
      <c r="D15" s="25">
        <v>13</v>
      </c>
      <c r="E15" s="25">
        <v>7</v>
      </c>
      <c r="F15" s="25">
        <f t="shared" si="0"/>
        <v>1</v>
      </c>
      <c r="G15" s="25">
        <f t="shared" si="1"/>
        <v>6</v>
      </c>
      <c r="H15" s="40" t="s">
        <v>37</v>
      </c>
      <c r="I15" s="30" t="s">
        <v>11</v>
      </c>
      <c r="J15" s="30">
        <v>11</v>
      </c>
      <c r="K15" s="30">
        <v>13</v>
      </c>
      <c r="L15" s="30">
        <f t="shared" si="2"/>
        <v>1</v>
      </c>
      <c r="M15" s="30">
        <f t="shared" si="3"/>
        <v>4</v>
      </c>
      <c r="N15" s="28" t="s">
        <v>37</v>
      </c>
      <c r="O15" s="25" t="s">
        <v>66</v>
      </c>
      <c r="P15" s="25">
        <v>6</v>
      </c>
      <c r="Q15" s="25">
        <v>13</v>
      </c>
      <c r="R15" s="25">
        <f t="shared" si="4"/>
        <v>1</v>
      </c>
      <c r="S15" s="25">
        <f t="shared" si="5"/>
        <v>-3</v>
      </c>
      <c r="T15" s="40" t="s">
        <v>37</v>
      </c>
      <c r="U15" s="29" t="s">
        <v>63</v>
      </c>
      <c r="V15" s="30">
        <v>11</v>
      </c>
      <c r="W15" s="30">
        <v>13</v>
      </c>
      <c r="X15" s="30">
        <f t="shared" si="6"/>
        <v>1</v>
      </c>
      <c r="Y15" s="30">
        <f t="shared" si="7"/>
        <v>-5</v>
      </c>
      <c r="Z15" s="62" t="s">
        <v>37</v>
      </c>
      <c r="AA15" s="25" t="s">
        <v>73</v>
      </c>
      <c r="AB15" s="25">
        <v>13</v>
      </c>
      <c r="AC15" s="25">
        <v>11</v>
      </c>
      <c r="AD15" s="25">
        <f t="shared" si="8"/>
        <v>2</v>
      </c>
      <c r="AE15" s="25">
        <f t="shared" si="9"/>
        <v>-3</v>
      </c>
    </row>
    <row r="16" spans="1:31" ht="13.5" customHeight="1">
      <c r="A16" s="5">
        <v>13</v>
      </c>
      <c r="B16" s="28" t="s">
        <v>9</v>
      </c>
      <c r="C16" s="28" t="s">
        <v>29</v>
      </c>
      <c r="D16" s="25">
        <v>3</v>
      </c>
      <c r="E16" s="26">
        <v>13</v>
      </c>
      <c r="F16" s="25">
        <f t="shared" si="0"/>
        <v>0</v>
      </c>
      <c r="G16" s="25">
        <f t="shared" si="1"/>
        <v>-10</v>
      </c>
      <c r="H16" s="40" t="s">
        <v>9</v>
      </c>
      <c r="I16" s="30" t="s">
        <v>40</v>
      </c>
      <c r="J16" s="30">
        <v>13</v>
      </c>
      <c r="K16" s="30">
        <v>5</v>
      </c>
      <c r="L16" s="30">
        <f t="shared" si="2"/>
        <v>1</v>
      </c>
      <c r="M16" s="30">
        <f t="shared" si="3"/>
        <v>-2</v>
      </c>
      <c r="N16" s="28" t="s">
        <v>9</v>
      </c>
      <c r="O16" s="25" t="s">
        <v>46</v>
      </c>
      <c r="P16" s="25">
        <v>8</v>
      </c>
      <c r="Q16" s="25">
        <v>13</v>
      </c>
      <c r="R16" s="25">
        <f t="shared" si="4"/>
        <v>1</v>
      </c>
      <c r="S16" s="25">
        <f t="shared" si="5"/>
        <v>-7</v>
      </c>
      <c r="T16" s="40" t="s">
        <v>9</v>
      </c>
      <c r="U16" s="29" t="s">
        <v>66</v>
      </c>
      <c r="V16" s="30">
        <v>11</v>
      </c>
      <c r="W16" s="30">
        <v>13</v>
      </c>
      <c r="X16" s="30">
        <f t="shared" si="6"/>
        <v>1</v>
      </c>
      <c r="Y16" s="30">
        <f t="shared" si="7"/>
        <v>-9</v>
      </c>
      <c r="Z16" s="62" t="s">
        <v>9</v>
      </c>
      <c r="AA16" s="25" t="s">
        <v>62</v>
      </c>
      <c r="AB16" s="25">
        <v>13</v>
      </c>
      <c r="AC16" s="25">
        <v>7</v>
      </c>
      <c r="AD16" s="25">
        <f t="shared" si="8"/>
        <v>2</v>
      </c>
      <c r="AE16" s="25">
        <f t="shared" si="9"/>
        <v>-3</v>
      </c>
    </row>
    <row r="17" spans="1:31" ht="13.5" customHeight="1">
      <c r="A17" s="5">
        <v>14</v>
      </c>
      <c r="B17" s="28" t="s">
        <v>68</v>
      </c>
      <c r="C17" s="28" t="s">
        <v>37</v>
      </c>
      <c r="D17" s="25">
        <v>7</v>
      </c>
      <c r="E17" s="25">
        <v>13</v>
      </c>
      <c r="F17" s="25">
        <f t="shared" si="0"/>
        <v>0</v>
      </c>
      <c r="G17" s="25">
        <f t="shared" si="1"/>
        <v>-6</v>
      </c>
      <c r="H17" s="40" t="s">
        <v>68</v>
      </c>
      <c r="I17" s="30" t="s">
        <v>66</v>
      </c>
      <c r="J17" s="30">
        <v>6</v>
      </c>
      <c r="K17" s="30">
        <v>13</v>
      </c>
      <c r="L17" s="30">
        <f t="shared" si="2"/>
        <v>0</v>
      </c>
      <c r="M17" s="30">
        <f t="shared" si="3"/>
        <v>-13</v>
      </c>
      <c r="N17" s="28" t="s">
        <v>68</v>
      </c>
      <c r="O17" s="25" t="s">
        <v>33</v>
      </c>
      <c r="P17" s="25">
        <v>13</v>
      </c>
      <c r="Q17" s="25">
        <v>7</v>
      </c>
      <c r="R17" s="25">
        <f t="shared" si="4"/>
        <v>1</v>
      </c>
      <c r="S17" s="25">
        <f t="shared" si="5"/>
        <v>-7</v>
      </c>
      <c r="T17" s="40" t="s">
        <v>68</v>
      </c>
      <c r="U17" s="29" t="s">
        <v>46</v>
      </c>
      <c r="V17" s="30">
        <v>10</v>
      </c>
      <c r="W17" s="30">
        <v>13</v>
      </c>
      <c r="X17" s="30">
        <f t="shared" si="6"/>
        <v>1</v>
      </c>
      <c r="Y17" s="30">
        <f t="shared" si="7"/>
        <v>-10</v>
      </c>
      <c r="Z17" s="62" t="s">
        <v>68</v>
      </c>
      <c r="AA17" s="25" t="s">
        <v>33</v>
      </c>
      <c r="AB17" s="25">
        <v>13</v>
      </c>
      <c r="AC17" s="25">
        <v>7</v>
      </c>
      <c r="AD17" s="25">
        <f t="shared" si="8"/>
        <v>2</v>
      </c>
      <c r="AE17" s="25">
        <f t="shared" si="9"/>
        <v>-4</v>
      </c>
    </row>
    <row r="18" spans="1:31" ht="13.5" customHeight="1">
      <c r="A18" s="5">
        <v>15</v>
      </c>
      <c r="B18" s="28" t="s">
        <v>63</v>
      </c>
      <c r="C18" s="28" t="s">
        <v>69</v>
      </c>
      <c r="D18" s="25">
        <v>13</v>
      </c>
      <c r="E18" s="25">
        <v>8</v>
      </c>
      <c r="F18" s="25">
        <f t="shared" si="0"/>
        <v>1</v>
      </c>
      <c r="G18" s="25">
        <f t="shared" si="1"/>
        <v>5</v>
      </c>
      <c r="H18" s="40" t="s">
        <v>72</v>
      </c>
      <c r="I18" s="30" t="s">
        <v>10</v>
      </c>
      <c r="J18" s="30">
        <v>6</v>
      </c>
      <c r="K18" s="30">
        <v>13</v>
      </c>
      <c r="L18" s="30">
        <f t="shared" si="2"/>
        <v>1</v>
      </c>
      <c r="M18" s="30">
        <f t="shared" si="3"/>
        <v>-2</v>
      </c>
      <c r="N18" s="28" t="s">
        <v>63</v>
      </c>
      <c r="O18" s="25" t="s">
        <v>39</v>
      </c>
      <c r="P18" s="25">
        <v>12</v>
      </c>
      <c r="Q18" s="25">
        <v>13</v>
      </c>
      <c r="R18" s="25">
        <f t="shared" si="4"/>
        <v>1</v>
      </c>
      <c r="S18" s="25">
        <f t="shared" si="5"/>
        <v>-3</v>
      </c>
      <c r="T18" s="40" t="s">
        <v>63</v>
      </c>
      <c r="U18" s="29" t="s">
        <v>37</v>
      </c>
      <c r="V18" s="30">
        <v>13</v>
      </c>
      <c r="W18" s="30">
        <v>11</v>
      </c>
      <c r="X18" s="30">
        <f t="shared" si="6"/>
        <v>2</v>
      </c>
      <c r="Y18" s="30">
        <f t="shared" si="7"/>
        <v>-1</v>
      </c>
      <c r="Z18" s="62" t="s">
        <v>76</v>
      </c>
      <c r="AA18" s="25" t="s">
        <v>39</v>
      </c>
      <c r="AB18" s="25">
        <v>4</v>
      </c>
      <c r="AC18" s="25">
        <v>13</v>
      </c>
      <c r="AD18" s="25">
        <f t="shared" si="8"/>
        <v>2</v>
      </c>
      <c r="AE18" s="25">
        <f t="shared" si="9"/>
        <v>-10</v>
      </c>
    </row>
    <row r="19" spans="1:31" ht="13.5" customHeight="1">
      <c r="A19" s="5">
        <v>16</v>
      </c>
      <c r="B19" s="28" t="s">
        <v>59</v>
      </c>
      <c r="C19" s="28" t="s">
        <v>65</v>
      </c>
      <c r="D19" s="25">
        <v>13</v>
      </c>
      <c r="E19" s="25">
        <v>0</v>
      </c>
      <c r="F19" s="25">
        <f t="shared" si="0"/>
        <v>1</v>
      </c>
      <c r="G19" s="25">
        <f t="shared" si="1"/>
        <v>13</v>
      </c>
      <c r="H19" s="40" t="s">
        <v>59</v>
      </c>
      <c r="I19" s="30" t="s">
        <v>15</v>
      </c>
      <c r="J19" s="30">
        <v>7</v>
      </c>
      <c r="K19" s="30">
        <v>13</v>
      </c>
      <c r="L19" s="30">
        <f t="shared" si="2"/>
        <v>1</v>
      </c>
      <c r="M19" s="30">
        <f t="shared" si="3"/>
        <v>7</v>
      </c>
      <c r="N19" s="28" t="s">
        <v>73</v>
      </c>
      <c r="O19" s="25" t="s">
        <v>61</v>
      </c>
      <c r="P19" s="25">
        <v>11</v>
      </c>
      <c r="Q19" s="25">
        <v>13</v>
      </c>
      <c r="R19" s="25">
        <f t="shared" si="4"/>
        <v>1</v>
      </c>
      <c r="S19" s="25">
        <f t="shared" si="5"/>
        <v>5</v>
      </c>
      <c r="T19" s="40" t="s">
        <v>73</v>
      </c>
      <c r="U19" s="29" t="s">
        <v>60</v>
      </c>
      <c r="V19" s="30">
        <v>12</v>
      </c>
      <c r="W19" s="30">
        <v>13</v>
      </c>
      <c r="X19" s="30">
        <f t="shared" si="6"/>
        <v>1</v>
      </c>
      <c r="Y19" s="30">
        <f t="shared" si="7"/>
        <v>4</v>
      </c>
      <c r="Z19" s="62" t="s">
        <v>73</v>
      </c>
      <c r="AA19" s="25" t="s">
        <v>37</v>
      </c>
      <c r="AB19" s="25">
        <v>11</v>
      </c>
      <c r="AC19" s="25">
        <v>13</v>
      </c>
      <c r="AD19" s="25">
        <f t="shared" si="8"/>
        <v>1</v>
      </c>
      <c r="AE19" s="25">
        <f t="shared" si="9"/>
        <v>2</v>
      </c>
    </row>
    <row r="20" spans="1:31" ht="12.75">
      <c r="A20" s="5">
        <v>17</v>
      </c>
      <c r="B20" s="28" t="s">
        <v>62</v>
      </c>
      <c r="C20" s="28" t="s">
        <v>8</v>
      </c>
      <c r="D20" s="25">
        <v>11</v>
      </c>
      <c r="E20" s="25">
        <v>13</v>
      </c>
      <c r="F20" s="25">
        <f t="shared" si="0"/>
        <v>0</v>
      </c>
      <c r="G20" s="25">
        <f t="shared" si="1"/>
        <v>-2</v>
      </c>
      <c r="H20" s="40" t="s">
        <v>62</v>
      </c>
      <c r="I20" s="30" t="s">
        <v>8</v>
      </c>
      <c r="J20" s="30">
        <v>4</v>
      </c>
      <c r="K20" s="30">
        <v>13</v>
      </c>
      <c r="L20" s="30">
        <f t="shared" si="2"/>
        <v>0</v>
      </c>
      <c r="M20" s="30">
        <f t="shared" si="3"/>
        <v>-11</v>
      </c>
      <c r="N20" s="28" t="s">
        <v>62</v>
      </c>
      <c r="O20" s="25" t="s">
        <v>60</v>
      </c>
      <c r="P20" s="25">
        <v>4</v>
      </c>
      <c r="Q20" s="25">
        <v>13</v>
      </c>
      <c r="R20" s="25">
        <f t="shared" si="4"/>
        <v>0</v>
      </c>
      <c r="S20" s="25">
        <f t="shared" si="5"/>
        <v>-20</v>
      </c>
      <c r="T20" s="40" t="s">
        <v>62</v>
      </c>
      <c r="U20" s="29" t="s">
        <v>33</v>
      </c>
      <c r="V20" s="30">
        <v>13</v>
      </c>
      <c r="W20" s="30">
        <v>0</v>
      </c>
      <c r="X20" s="30">
        <f t="shared" si="6"/>
        <v>1</v>
      </c>
      <c r="Y20" s="30">
        <f t="shared" si="7"/>
        <v>-7</v>
      </c>
      <c r="Z20" s="62" t="s">
        <v>62</v>
      </c>
      <c r="AA20" s="25" t="s">
        <v>9</v>
      </c>
      <c r="AB20" s="25">
        <v>7</v>
      </c>
      <c r="AC20" s="25">
        <v>13</v>
      </c>
      <c r="AD20" s="25">
        <f t="shared" si="8"/>
        <v>1</v>
      </c>
      <c r="AE20" s="25">
        <f t="shared" si="9"/>
        <v>-13</v>
      </c>
    </row>
    <row r="21" spans="1:31" ht="12.75">
      <c r="A21" s="5">
        <v>18</v>
      </c>
      <c r="B21" s="28" t="s">
        <v>40</v>
      </c>
      <c r="C21" s="28" t="s">
        <v>46</v>
      </c>
      <c r="D21" s="25">
        <v>5</v>
      </c>
      <c r="E21" s="25">
        <v>13</v>
      </c>
      <c r="F21" s="25">
        <f t="shared" si="0"/>
        <v>0</v>
      </c>
      <c r="G21" s="25">
        <f t="shared" si="1"/>
        <v>-8</v>
      </c>
      <c r="H21" s="40" t="s">
        <v>40</v>
      </c>
      <c r="I21" s="30" t="s">
        <v>9</v>
      </c>
      <c r="J21" s="30">
        <v>5</v>
      </c>
      <c r="K21" s="30">
        <v>13</v>
      </c>
      <c r="L21" s="30">
        <f t="shared" si="2"/>
        <v>0</v>
      </c>
      <c r="M21" s="30">
        <f t="shared" si="3"/>
        <v>-16</v>
      </c>
      <c r="N21" s="28"/>
      <c r="O21" s="25"/>
      <c r="P21" s="25">
        <v>0</v>
      </c>
      <c r="Q21" s="25">
        <v>0</v>
      </c>
      <c r="R21" s="25">
        <f t="shared" si="4"/>
        <v>0</v>
      </c>
      <c r="S21" s="25">
        <f t="shared" si="5"/>
        <v>-16</v>
      </c>
      <c r="T21" s="40"/>
      <c r="U21" s="29"/>
      <c r="V21" s="30">
        <v>0</v>
      </c>
      <c r="W21" s="30">
        <v>0</v>
      </c>
      <c r="X21" s="30">
        <f t="shared" si="6"/>
        <v>0</v>
      </c>
      <c r="Y21" s="30">
        <f t="shared" si="7"/>
        <v>-16</v>
      </c>
      <c r="Z21" s="62"/>
      <c r="AA21" s="25"/>
      <c r="AB21" s="25">
        <v>0</v>
      </c>
      <c r="AC21" s="25">
        <v>0</v>
      </c>
      <c r="AD21" s="25">
        <f t="shared" si="8"/>
        <v>0</v>
      </c>
      <c r="AE21" s="25">
        <f t="shared" si="9"/>
        <v>-16</v>
      </c>
    </row>
    <row r="22" spans="1:31" ht="12.75">
      <c r="A22" s="5">
        <v>19</v>
      </c>
      <c r="B22" s="28" t="s">
        <v>64</v>
      </c>
      <c r="C22" s="28" t="s">
        <v>61</v>
      </c>
      <c r="D22" s="25">
        <v>0</v>
      </c>
      <c r="E22" s="25">
        <v>13</v>
      </c>
      <c r="F22" s="25">
        <f t="shared" si="0"/>
        <v>0</v>
      </c>
      <c r="G22" s="25">
        <f t="shared" si="1"/>
        <v>-13</v>
      </c>
      <c r="H22" s="40"/>
      <c r="I22" s="30"/>
      <c r="J22" s="30">
        <v>0</v>
      </c>
      <c r="K22" s="30">
        <v>0</v>
      </c>
      <c r="L22" s="30">
        <f t="shared" si="2"/>
        <v>0</v>
      </c>
      <c r="M22" s="30">
        <f t="shared" si="3"/>
        <v>-13</v>
      </c>
      <c r="N22" s="28"/>
      <c r="O22" s="25"/>
      <c r="P22" s="25">
        <v>0</v>
      </c>
      <c r="Q22" s="25">
        <v>0</v>
      </c>
      <c r="R22" s="25">
        <f t="shared" si="4"/>
        <v>0</v>
      </c>
      <c r="S22" s="25">
        <f t="shared" si="5"/>
        <v>-13</v>
      </c>
      <c r="T22" s="40"/>
      <c r="U22" s="29"/>
      <c r="V22" s="30">
        <v>0</v>
      </c>
      <c r="W22" s="30">
        <v>0</v>
      </c>
      <c r="X22" s="30">
        <f t="shared" si="6"/>
        <v>0</v>
      </c>
      <c r="Y22" s="30">
        <f t="shared" si="7"/>
        <v>-13</v>
      </c>
      <c r="Z22" s="62"/>
      <c r="AA22" s="25"/>
      <c r="AB22" s="25">
        <v>0</v>
      </c>
      <c r="AC22" s="25">
        <v>0</v>
      </c>
      <c r="AD22" s="25">
        <f t="shared" si="8"/>
        <v>0</v>
      </c>
      <c r="AE22" s="25">
        <f t="shared" si="9"/>
        <v>-13</v>
      </c>
    </row>
    <row r="23" spans="1:31" ht="12.75">
      <c r="A23" s="5">
        <v>20</v>
      </c>
      <c r="B23" s="28" t="s">
        <v>65</v>
      </c>
      <c r="C23" s="28" t="s">
        <v>59</v>
      </c>
      <c r="D23" s="25">
        <v>0</v>
      </c>
      <c r="E23" s="25">
        <v>13</v>
      </c>
      <c r="F23" s="25">
        <f t="shared" si="0"/>
        <v>0</v>
      </c>
      <c r="G23" s="25">
        <f t="shared" si="1"/>
        <v>-13</v>
      </c>
      <c r="H23" s="40"/>
      <c r="I23" s="30"/>
      <c r="J23" s="30">
        <v>0</v>
      </c>
      <c r="K23" s="30">
        <v>0</v>
      </c>
      <c r="L23" s="30">
        <f t="shared" si="2"/>
        <v>0</v>
      </c>
      <c r="M23" s="30">
        <f t="shared" si="3"/>
        <v>-13</v>
      </c>
      <c r="N23" s="28"/>
      <c r="O23" s="25"/>
      <c r="P23" s="25">
        <v>0</v>
      </c>
      <c r="Q23" s="25">
        <v>0</v>
      </c>
      <c r="R23" s="25">
        <f t="shared" si="4"/>
        <v>0</v>
      </c>
      <c r="S23" s="25">
        <f t="shared" si="5"/>
        <v>-13</v>
      </c>
      <c r="T23" s="40"/>
      <c r="U23" s="29"/>
      <c r="V23" s="30">
        <v>0</v>
      </c>
      <c r="W23" s="30">
        <v>0</v>
      </c>
      <c r="X23" s="30">
        <f t="shared" si="6"/>
        <v>0</v>
      </c>
      <c r="Y23" s="30">
        <f t="shared" si="7"/>
        <v>-13</v>
      </c>
      <c r="Z23" s="62"/>
      <c r="AA23" s="25"/>
      <c r="AB23" s="25">
        <v>0</v>
      </c>
      <c r="AC23" s="25">
        <v>0</v>
      </c>
      <c r="AD23" s="25">
        <f t="shared" si="8"/>
        <v>0</v>
      </c>
      <c r="AE23" s="25">
        <f t="shared" si="9"/>
        <v>-13</v>
      </c>
    </row>
    <row r="24" spans="1:31" ht="12.75">
      <c r="A24" s="5">
        <v>21</v>
      </c>
      <c r="B24" s="28" t="s">
        <v>67</v>
      </c>
      <c r="C24" s="28" t="s">
        <v>70</v>
      </c>
      <c r="D24" s="25">
        <v>0</v>
      </c>
      <c r="E24" s="25">
        <v>13</v>
      </c>
      <c r="F24" s="25">
        <f t="shared" si="0"/>
        <v>0</v>
      </c>
      <c r="G24" s="25">
        <f t="shared" si="1"/>
        <v>-13</v>
      </c>
      <c r="H24" s="40"/>
      <c r="I24" s="30"/>
      <c r="J24" s="30">
        <v>0</v>
      </c>
      <c r="K24" s="30">
        <v>0</v>
      </c>
      <c r="L24" s="30">
        <f t="shared" si="2"/>
        <v>0</v>
      </c>
      <c r="M24" s="30">
        <f t="shared" si="3"/>
        <v>-13</v>
      </c>
      <c r="N24" s="28"/>
      <c r="O24" s="25"/>
      <c r="P24" s="25">
        <v>0</v>
      </c>
      <c r="Q24" s="25">
        <v>0</v>
      </c>
      <c r="R24" s="25">
        <f t="shared" si="4"/>
        <v>0</v>
      </c>
      <c r="S24" s="25">
        <f t="shared" si="5"/>
        <v>-13</v>
      </c>
      <c r="T24" s="40"/>
      <c r="U24" s="29"/>
      <c r="V24" s="30">
        <v>0</v>
      </c>
      <c r="W24" s="30">
        <v>0</v>
      </c>
      <c r="X24" s="30">
        <f t="shared" si="6"/>
        <v>0</v>
      </c>
      <c r="Y24" s="30">
        <f t="shared" si="7"/>
        <v>-13</v>
      </c>
      <c r="Z24" s="62"/>
      <c r="AA24" s="25"/>
      <c r="AB24" s="25">
        <v>0</v>
      </c>
      <c r="AC24" s="25">
        <v>0</v>
      </c>
      <c r="AD24" s="25">
        <f t="shared" si="8"/>
        <v>0</v>
      </c>
      <c r="AE24" s="25">
        <f t="shared" si="9"/>
        <v>-13</v>
      </c>
    </row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A13" sqref="A13:IV13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</cols>
  <sheetData>
    <row r="1" spans="1:25" ht="39.75" customHeight="1">
      <c r="A1" s="8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1" t="s">
        <v>4</v>
      </c>
      <c r="B2" s="12" t="s">
        <v>17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28" t="s">
        <v>16</v>
      </c>
      <c r="C4" s="28" t="s">
        <v>8</v>
      </c>
      <c r="D4" s="25">
        <v>13</v>
      </c>
      <c r="E4" s="42">
        <v>8</v>
      </c>
      <c r="F4" s="25">
        <f aca="true" t="shared" si="0" ref="F4:F13">IF(D4=13,1,0)</f>
        <v>1</v>
      </c>
      <c r="G4" s="25">
        <f aca="true" t="shared" si="1" ref="G4:G13">D4-E4</f>
        <v>5</v>
      </c>
      <c r="H4" s="40" t="s">
        <v>16</v>
      </c>
      <c r="I4" s="30" t="s">
        <v>57</v>
      </c>
      <c r="J4" s="30">
        <v>13</v>
      </c>
      <c r="K4" s="30">
        <v>4</v>
      </c>
      <c r="L4" s="30">
        <f aca="true" t="shared" si="2" ref="L4:L13">IF(J4=13,1,0)+F4</f>
        <v>2</v>
      </c>
      <c r="M4" s="30">
        <f aca="true" t="shared" si="3" ref="M4:M13">G4+(J4-K4)</f>
        <v>14</v>
      </c>
      <c r="N4" s="28" t="s">
        <v>16</v>
      </c>
      <c r="O4" s="25" t="s">
        <v>37</v>
      </c>
      <c r="P4" s="25">
        <v>13</v>
      </c>
      <c r="Q4" s="25">
        <v>5</v>
      </c>
      <c r="R4" s="25">
        <f aca="true" t="shared" si="4" ref="R4:R14">IF(P4=13,1,0)+L4</f>
        <v>3</v>
      </c>
      <c r="S4" s="25">
        <f aca="true" t="shared" si="5" ref="S4:S14">M4+(P4-Q4)</f>
        <v>22</v>
      </c>
      <c r="T4" s="40" t="s">
        <v>16</v>
      </c>
      <c r="U4" s="29" t="s">
        <v>29</v>
      </c>
      <c r="V4" s="30">
        <v>13</v>
      </c>
      <c r="W4" s="30">
        <v>1</v>
      </c>
      <c r="X4" s="30">
        <f aca="true" t="shared" si="6" ref="X4:X14">IF(V4=13,1,0)+R4</f>
        <v>4</v>
      </c>
      <c r="Y4" s="30">
        <f aca="true" t="shared" si="7" ref="Y4:Y14">S4+(V4-W4)</f>
        <v>34</v>
      </c>
    </row>
    <row r="5" spans="1:25" ht="13.5" customHeight="1">
      <c r="A5" s="5">
        <v>2</v>
      </c>
      <c r="B5" s="28" t="s">
        <v>14</v>
      </c>
      <c r="C5" s="28" t="s">
        <v>29</v>
      </c>
      <c r="D5" s="26">
        <v>7</v>
      </c>
      <c r="E5" s="26">
        <v>13</v>
      </c>
      <c r="F5" s="25">
        <f>IF(D5=13,1,0)</f>
        <v>0</v>
      </c>
      <c r="G5" s="25">
        <f>D5-E5</f>
        <v>-6</v>
      </c>
      <c r="H5" s="40" t="s">
        <v>30</v>
      </c>
      <c r="I5" s="30" t="s">
        <v>10</v>
      </c>
      <c r="J5" s="30">
        <v>13</v>
      </c>
      <c r="K5" s="30">
        <v>5</v>
      </c>
      <c r="L5" s="30">
        <f>IF(J5=13,1,0)+F5</f>
        <v>1</v>
      </c>
      <c r="M5" s="30">
        <f>G5+(J5-K5)</f>
        <v>2</v>
      </c>
      <c r="N5" s="32" t="s">
        <v>30</v>
      </c>
      <c r="O5" s="25" t="s">
        <v>11</v>
      </c>
      <c r="P5" s="25">
        <v>13</v>
      </c>
      <c r="Q5" s="25">
        <v>5</v>
      </c>
      <c r="R5" s="25">
        <f t="shared" si="4"/>
        <v>2</v>
      </c>
      <c r="S5" s="25">
        <f t="shared" si="5"/>
        <v>10</v>
      </c>
      <c r="T5" s="40" t="s">
        <v>30</v>
      </c>
      <c r="U5" s="29" t="s">
        <v>37</v>
      </c>
      <c r="V5" s="30">
        <v>13</v>
      </c>
      <c r="W5" s="30">
        <v>11</v>
      </c>
      <c r="X5" s="30">
        <f t="shared" si="6"/>
        <v>3</v>
      </c>
      <c r="Y5" s="30">
        <f t="shared" si="7"/>
        <v>12</v>
      </c>
    </row>
    <row r="6" spans="1:25" ht="13.5" customHeight="1">
      <c r="A6" s="5">
        <v>3</v>
      </c>
      <c r="B6" s="28" t="s">
        <v>29</v>
      </c>
      <c r="C6" s="28" t="s">
        <v>14</v>
      </c>
      <c r="D6" s="25">
        <v>13</v>
      </c>
      <c r="E6" s="25">
        <v>7</v>
      </c>
      <c r="F6" s="25">
        <f t="shared" si="0"/>
        <v>1</v>
      </c>
      <c r="G6" s="25">
        <f t="shared" si="1"/>
        <v>6</v>
      </c>
      <c r="H6" s="40" t="s">
        <v>29</v>
      </c>
      <c r="I6" s="30" t="s">
        <v>9</v>
      </c>
      <c r="J6" s="30">
        <v>13</v>
      </c>
      <c r="K6" s="30">
        <v>12</v>
      </c>
      <c r="L6" s="30">
        <f t="shared" si="2"/>
        <v>2</v>
      </c>
      <c r="M6" s="30">
        <f t="shared" si="3"/>
        <v>7</v>
      </c>
      <c r="N6" s="28" t="s">
        <v>29</v>
      </c>
      <c r="O6" s="25" t="s">
        <v>9</v>
      </c>
      <c r="P6" s="25">
        <v>13</v>
      </c>
      <c r="Q6" s="25">
        <v>7</v>
      </c>
      <c r="R6" s="25">
        <f t="shared" si="4"/>
        <v>3</v>
      </c>
      <c r="S6" s="25">
        <f t="shared" si="5"/>
        <v>13</v>
      </c>
      <c r="T6" s="40" t="s">
        <v>29</v>
      </c>
      <c r="U6" s="29" t="s">
        <v>16</v>
      </c>
      <c r="V6" s="30">
        <v>1</v>
      </c>
      <c r="W6" s="30">
        <v>13</v>
      </c>
      <c r="X6" s="30">
        <f t="shared" si="6"/>
        <v>3</v>
      </c>
      <c r="Y6" s="30">
        <f t="shared" si="7"/>
        <v>1</v>
      </c>
    </row>
    <row r="7" spans="1:25" ht="13.5" customHeight="1">
      <c r="A7" s="5">
        <v>4</v>
      </c>
      <c r="B7" s="28" t="s">
        <v>9</v>
      </c>
      <c r="C7" s="28" t="s">
        <v>33</v>
      </c>
      <c r="D7" s="25">
        <v>13</v>
      </c>
      <c r="E7" s="25">
        <v>7</v>
      </c>
      <c r="F7" s="25">
        <f t="shared" si="0"/>
        <v>1</v>
      </c>
      <c r="G7" s="25">
        <f t="shared" si="1"/>
        <v>6</v>
      </c>
      <c r="H7" s="40" t="s">
        <v>9</v>
      </c>
      <c r="I7" s="30" t="s">
        <v>29</v>
      </c>
      <c r="J7" s="30">
        <v>12</v>
      </c>
      <c r="K7" s="30">
        <v>13</v>
      </c>
      <c r="L7" s="30">
        <f t="shared" si="2"/>
        <v>1</v>
      </c>
      <c r="M7" s="30">
        <f t="shared" si="3"/>
        <v>5</v>
      </c>
      <c r="N7" s="28" t="s">
        <v>9</v>
      </c>
      <c r="O7" s="25" t="s">
        <v>29</v>
      </c>
      <c r="P7" s="25">
        <v>7</v>
      </c>
      <c r="Q7" s="25">
        <v>13</v>
      </c>
      <c r="R7" s="25">
        <f t="shared" si="4"/>
        <v>1</v>
      </c>
      <c r="S7" s="25">
        <f t="shared" si="5"/>
        <v>-1</v>
      </c>
      <c r="T7" s="40" t="s">
        <v>9</v>
      </c>
      <c r="U7" s="29" t="s">
        <v>57</v>
      </c>
      <c r="V7" s="30">
        <v>13</v>
      </c>
      <c r="W7" s="30">
        <v>2</v>
      </c>
      <c r="X7" s="30">
        <f t="shared" si="6"/>
        <v>2</v>
      </c>
      <c r="Y7" s="30">
        <f t="shared" si="7"/>
        <v>10</v>
      </c>
    </row>
    <row r="8" spans="1:25" ht="13.5" customHeight="1">
      <c r="A8" s="5">
        <v>5</v>
      </c>
      <c r="B8" s="28" t="s">
        <v>37</v>
      </c>
      <c r="C8" s="28" t="s">
        <v>12</v>
      </c>
      <c r="D8" s="25">
        <v>13</v>
      </c>
      <c r="E8" s="25">
        <v>10</v>
      </c>
      <c r="F8" s="25">
        <f t="shared" si="0"/>
        <v>1</v>
      </c>
      <c r="G8" s="25">
        <f t="shared" si="1"/>
        <v>3</v>
      </c>
      <c r="H8" s="40" t="s">
        <v>37</v>
      </c>
      <c r="I8" s="30" t="s">
        <v>46</v>
      </c>
      <c r="J8" s="30">
        <v>13</v>
      </c>
      <c r="K8" s="30">
        <v>5</v>
      </c>
      <c r="L8" s="30">
        <f t="shared" si="2"/>
        <v>2</v>
      </c>
      <c r="M8" s="30">
        <f t="shared" si="3"/>
        <v>11</v>
      </c>
      <c r="N8" s="28" t="s">
        <v>37</v>
      </c>
      <c r="O8" s="25" t="s">
        <v>16</v>
      </c>
      <c r="P8" s="25">
        <v>5</v>
      </c>
      <c r="Q8" s="25">
        <v>13</v>
      </c>
      <c r="R8" s="25">
        <f t="shared" si="4"/>
        <v>2</v>
      </c>
      <c r="S8" s="25">
        <f t="shared" si="5"/>
        <v>3</v>
      </c>
      <c r="T8" s="40" t="s">
        <v>37</v>
      </c>
      <c r="U8" s="29" t="s">
        <v>30</v>
      </c>
      <c r="V8" s="30">
        <v>11</v>
      </c>
      <c r="W8" s="30">
        <v>13</v>
      </c>
      <c r="X8" s="30">
        <f t="shared" si="6"/>
        <v>2</v>
      </c>
      <c r="Y8" s="30">
        <f t="shared" si="7"/>
        <v>1</v>
      </c>
    </row>
    <row r="9" spans="1:25" ht="13.5" customHeight="1">
      <c r="A9" s="5">
        <v>6</v>
      </c>
      <c r="B9" s="28" t="s">
        <v>11</v>
      </c>
      <c r="C9" s="28" t="s">
        <v>46</v>
      </c>
      <c r="D9" s="26">
        <v>12</v>
      </c>
      <c r="E9" s="26">
        <v>13</v>
      </c>
      <c r="F9" s="25">
        <f t="shared" si="0"/>
        <v>0</v>
      </c>
      <c r="G9" s="25">
        <f t="shared" si="1"/>
        <v>-1</v>
      </c>
      <c r="H9" s="40" t="s">
        <v>11</v>
      </c>
      <c r="I9" s="30" t="s">
        <v>12</v>
      </c>
      <c r="J9" s="30">
        <v>13</v>
      </c>
      <c r="K9" s="30">
        <v>10</v>
      </c>
      <c r="L9" s="30">
        <f t="shared" si="2"/>
        <v>1</v>
      </c>
      <c r="M9" s="30">
        <f t="shared" si="3"/>
        <v>2</v>
      </c>
      <c r="N9" s="28" t="s">
        <v>11</v>
      </c>
      <c r="O9" s="25" t="s">
        <v>30</v>
      </c>
      <c r="P9" s="25">
        <v>5</v>
      </c>
      <c r="Q9" s="25">
        <v>13</v>
      </c>
      <c r="R9" s="25">
        <f t="shared" si="4"/>
        <v>1</v>
      </c>
      <c r="S9" s="25">
        <f t="shared" si="5"/>
        <v>-6</v>
      </c>
      <c r="T9" s="40" t="s">
        <v>11</v>
      </c>
      <c r="U9" s="29" t="s">
        <v>12</v>
      </c>
      <c r="V9" s="30">
        <v>13</v>
      </c>
      <c r="W9" s="30">
        <v>11</v>
      </c>
      <c r="X9" s="30">
        <f t="shared" si="6"/>
        <v>2</v>
      </c>
      <c r="Y9" s="30">
        <f t="shared" si="7"/>
        <v>-4</v>
      </c>
    </row>
    <row r="10" spans="1:25" ht="13.5" customHeight="1">
      <c r="A10" s="5">
        <v>7</v>
      </c>
      <c r="B10" s="28" t="s">
        <v>57</v>
      </c>
      <c r="C10" s="28" t="s">
        <v>10</v>
      </c>
      <c r="D10" s="25">
        <v>13</v>
      </c>
      <c r="E10" s="25">
        <v>9</v>
      </c>
      <c r="F10" s="25">
        <f t="shared" si="0"/>
        <v>1</v>
      </c>
      <c r="G10" s="25">
        <f t="shared" si="1"/>
        <v>4</v>
      </c>
      <c r="H10" s="40" t="s">
        <v>57</v>
      </c>
      <c r="I10" s="30" t="s">
        <v>16</v>
      </c>
      <c r="J10" s="30">
        <v>4</v>
      </c>
      <c r="K10" s="30">
        <v>13</v>
      </c>
      <c r="L10" s="30">
        <f t="shared" si="2"/>
        <v>1</v>
      </c>
      <c r="M10" s="30">
        <f t="shared" si="3"/>
        <v>-5</v>
      </c>
      <c r="N10" s="28" t="s">
        <v>57</v>
      </c>
      <c r="O10" s="25" t="s">
        <v>46</v>
      </c>
      <c r="P10" s="25">
        <v>13</v>
      </c>
      <c r="Q10" s="25">
        <v>12</v>
      </c>
      <c r="R10" s="25">
        <f t="shared" si="4"/>
        <v>2</v>
      </c>
      <c r="S10" s="25">
        <f t="shared" si="5"/>
        <v>-4</v>
      </c>
      <c r="T10" s="40" t="s">
        <v>57</v>
      </c>
      <c r="U10" s="29" t="s">
        <v>9</v>
      </c>
      <c r="V10" s="30">
        <v>2</v>
      </c>
      <c r="W10" s="30">
        <v>13</v>
      </c>
      <c r="X10" s="30">
        <f t="shared" si="6"/>
        <v>2</v>
      </c>
      <c r="Y10" s="30">
        <f t="shared" si="7"/>
        <v>-15</v>
      </c>
    </row>
    <row r="11" spans="1:25" ht="13.5" customHeight="1">
      <c r="A11" s="5">
        <v>8</v>
      </c>
      <c r="B11" s="28" t="s">
        <v>12</v>
      </c>
      <c r="C11" s="28" t="s">
        <v>37</v>
      </c>
      <c r="D11" s="25">
        <v>10</v>
      </c>
      <c r="E11" s="26">
        <v>13</v>
      </c>
      <c r="F11" s="25">
        <f t="shared" si="0"/>
        <v>0</v>
      </c>
      <c r="G11" s="25">
        <f t="shared" si="1"/>
        <v>-3</v>
      </c>
      <c r="H11" s="40" t="s">
        <v>12</v>
      </c>
      <c r="I11" s="30" t="s">
        <v>11</v>
      </c>
      <c r="J11" s="30">
        <v>10</v>
      </c>
      <c r="K11" s="30">
        <v>13</v>
      </c>
      <c r="L11" s="30">
        <f t="shared" si="2"/>
        <v>0</v>
      </c>
      <c r="M11" s="30">
        <f t="shared" si="3"/>
        <v>-6</v>
      </c>
      <c r="N11" s="28" t="s">
        <v>12</v>
      </c>
      <c r="O11" s="25" t="s">
        <v>10</v>
      </c>
      <c r="P11" s="25">
        <v>13</v>
      </c>
      <c r="Q11" s="25">
        <v>11</v>
      </c>
      <c r="R11" s="25">
        <f t="shared" si="4"/>
        <v>1</v>
      </c>
      <c r="S11" s="25">
        <f t="shared" si="5"/>
        <v>-4</v>
      </c>
      <c r="T11" s="40" t="s">
        <v>12</v>
      </c>
      <c r="U11" s="29" t="s">
        <v>11</v>
      </c>
      <c r="V11" s="30">
        <v>11</v>
      </c>
      <c r="W11" s="30">
        <v>13</v>
      </c>
      <c r="X11" s="30">
        <f t="shared" si="6"/>
        <v>1</v>
      </c>
      <c r="Y11" s="30">
        <f t="shared" si="7"/>
        <v>-6</v>
      </c>
    </row>
    <row r="12" spans="1:25" ht="13.5" customHeight="1">
      <c r="A12" s="5">
        <v>9</v>
      </c>
      <c r="B12" s="28" t="s">
        <v>10</v>
      </c>
      <c r="C12" s="28" t="s">
        <v>57</v>
      </c>
      <c r="D12" s="25">
        <v>9</v>
      </c>
      <c r="E12" s="25">
        <v>13</v>
      </c>
      <c r="F12" s="25">
        <f t="shared" si="0"/>
        <v>0</v>
      </c>
      <c r="G12" s="25">
        <f t="shared" si="1"/>
        <v>-4</v>
      </c>
      <c r="H12" s="40" t="s">
        <v>10</v>
      </c>
      <c r="I12" s="30" t="s">
        <v>30</v>
      </c>
      <c r="J12" s="30">
        <v>5</v>
      </c>
      <c r="K12" s="30">
        <v>13</v>
      </c>
      <c r="L12" s="30">
        <f t="shared" si="2"/>
        <v>0</v>
      </c>
      <c r="M12" s="30">
        <f t="shared" si="3"/>
        <v>-12</v>
      </c>
      <c r="N12" s="28" t="s">
        <v>10</v>
      </c>
      <c r="O12" s="25" t="s">
        <v>12</v>
      </c>
      <c r="P12" s="25">
        <v>11</v>
      </c>
      <c r="Q12" s="25">
        <v>13</v>
      </c>
      <c r="R12" s="25">
        <f t="shared" si="4"/>
        <v>0</v>
      </c>
      <c r="S12" s="25">
        <f t="shared" si="5"/>
        <v>-14</v>
      </c>
      <c r="T12" s="40" t="s">
        <v>10</v>
      </c>
      <c r="U12" s="29" t="s">
        <v>46</v>
      </c>
      <c r="V12" s="30">
        <v>13</v>
      </c>
      <c r="W12" s="30">
        <v>8</v>
      </c>
      <c r="X12" s="30">
        <f t="shared" si="6"/>
        <v>1</v>
      </c>
      <c r="Y12" s="30">
        <f t="shared" si="7"/>
        <v>-9</v>
      </c>
    </row>
    <row r="13" spans="1:25" ht="13.5" customHeight="1">
      <c r="A13" s="5">
        <v>10</v>
      </c>
      <c r="B13" s="28" t="s">
        <v>46</v>
      </c>
      <c r="C13" s="28" t="s">
        <v>11</v>
      </c>
      <c r="D13" s="25">
        <v>13</v>
      </c>
      <c r="E13" s="25">
        <v>12</v>
      </c>
      <c r="F13" s="25">
        <f t="shared" si="0"/>
        <v>1</v>
      </c>
      <c r="G13" s="25">
        <f t="shared" si="1"/>
        <v>1</v>
      </c>
      <c r="H13" s="40" t="s">
        <v>46</v>
      </c>
      <c r="I13" s="30" t="s">
        <v>37</v>
      </c>
      <c r="J13" s="30">
        <v>5</v>
      </c>
      <c r="K13" s="30">
        <v>13</v>
      </c>
      <c r="L13" s="30">
        <f t="shared" si="2"/>
        <v>1</v>
      </c>
      <c r="M13" s="30">
        <f t="shared" si="3"/>
        <v>-7</v>
      </c>
      <c r="N13" s="28" t="s">
        <v>46</v>
      </c>
      <c r="O13" s="25" t="s">
        <v>57</v>
      </c>
      <c r="P13" s="25">
        <v>12</v>
      </c>
      <c r="Q13" s="25">
        <v>13</v>
      </c>
      <c r="R13" s="25">
        <f t="shared" si="4"/>
        <v>1</v>
      </c>
      <c r="S13" s="25">
        <f t="shared" si="5"/>
        <v>-8</v>
      </c>
      <c r="T13" s="40" t="s">
        <v>46</v>
      </c>
      <c r="U13" s="29" t="s">
        <v>10</v>
      </c>
      <c r="V13" s="30">
        <v>8</v>
      </c>
      <c r="W13" s="30">
        <v>13</v>
      </c>
      <c r="X13" s="30">
        <f t="shared" si="6"/>
        <v>1</v>
      </c>
      <c r="Y13" s="30">
        <f t="shared" si="7"/>
        <v>-13</v>
      </c>
    </row>
    <row r="14" spans="1:25" ht="13.5" customHeight="1">
      <c r="A14" s="5">
        <v>11</v>
      </c>
      <c r="B14" s="32" t="s">
        <v>8</v>
      </c>
      <c r="C14" s="28" t="s">
        <v>16</v>
      </c>
      <c r="D14" s="25">
        <v>8</v>
      </c>
      <c r="E14" s="25">
        <v>13</v>
      </c>
      <c r="F14" s="25">
        <f>IF(D14=13,1,0)</f>
        <v>0</v>
      </c>
      <c r="G14" s="25">
        <f>D14-E14</f>
        <v>-5</v>
      </c>
      <c r="H14" s="40" t="s">
        <v>8</v>
      </c>
      <c r="I14" s="30"/>
      <c r="J14" s="30">
        <v>7</v>
      </c>
      <c r="K14" s="30">
        <v>13</v>
      </c>
      <c r="L14" s="30">
        <f>IF(J14=13,1,0)+F5</f>
        <v>0</v>
      </c>
      <c r="M14" s="30">
        <f>G5+(J14-K14)</f>
        <v>-12</v>
      </c>
      <c r="N14" s="28" t="s">
        <v>8</v>
      </c>
      <c r="O14" s="25"/>
      <c r="P14" s="25">
        <v>7</v>
      </c>
      <c r="Q14" s="25">
        <v>13</v>
      </c>
      <c r="R14" s="25">
        <f t="shared" si="4"/>
        <v>0</v>
      </c>
      <c r="S14" s="25">
        <f t="shared" si="5"/>
        <v>-18</v>
      </c>
      <c r="T14" s="40" t="s">
        <v>8</v>
      </c>
      <c r="U14" s="29"/>
      <c r="V14" s="30">
        <v>7</v>
      </c>
      <c r="W14" s="30">
        <v>13</v>
      </c>
      <c r="X14" s="30">
        <f t="shared" si="6"/>
        <v>0</v>
      </c>
      <c r="Y14" s="30">
        <f t="shared" si="7"/>
        <v>-24</v>
      </c>
    </row>
    <row r="15" ht="13.5" customHeight="1"/>
    <row r="16" ht="13.5" customHeight="1"/>
    <row r="17" ht="13.5" customHeight="1"/>
    <row r="18" ht="13.5" customHeight="1"/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Excalibuer</dc:creator>
  <cp:keywords/>
  <dc:description/>
  <cp:lastModifiedBy> Robert Hambrunner</cp:lastModifiedBy>
  <cp:lastPrinted>2010-03-24T17:00:15Z</cp:lastPrinted>
  <dcterms:created xsi:type="dcterms:W3CDTF">2009-10-07T13:42:27Z</dcterms:created>
  <dcterms:modified xsi:type="dcterms:W3CDTF">2010-12-20T07:54:10Z</dcterms:modified>
  <cp:category/>
  <cp:version/>
  <cp:contentType/>
  <cp:contentStatus/>
</cp:coreProperties>
</file>